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activeTab="1" windowHeight="7530" windowWidth="20490" xWindow="0" yWindow="0"/>
  </bookViews>
  <sheets>
    <sheet r:id="rId1" name="記入例" sheetId="2"/>
    <sheet r:id="rId2" name="記入様式" sheetId="3"/>
  </sheets>
  <definedNames>
    <definedName localSheetId="1" name="_xlnm.Print_Area">記入様式!$A$1:$F$50</definedName>
    <definedName localSheetId="0" name="_xlnm.Print_Area">記入例!$A$1:$F$50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2" l="1"/>
  <c r="E6" i="3"/>
  <c r="E7" i="3"/>
  <c r="E8" i="3"/>
  <c r="E9" i="3"/>
  <c r="E10" i="3"/>
  <c r="E11" i="3"/>
  <c r="E12" i="3"/>
  <c r="E13" i="3"/>
  <c r="E5" i="3"/>
  <c r="C40" i="3"/>
  <c r="E27" i="3"/>
  <c r="C27" i="3"/>
  <c r="C14" i="3"/>
  <c r="E39" i="3"/>
  <c r="E38" i="3"/>
  <c r="E37" i="3"/>
  <c r="E36" i="3"/>
  <c r="E35" i="3"/>
  <c r="E34" i="3"/>
  <c r="E33" i="3"/>
  <c r="E32" i="3"/>
  <c r="E31" i="3"/>
  <c r="E40" i="3" s="1"/>
  <c r="E26" i="3"/>
  <c r="E25" i="3"/>
  <c r="E24" i="3"/>
  <c r="E23" i="3"/>
  <c r="E22" i="3"/>
  <c r="E21" i="3"/>
  <c r="E20" i="3"/>
  <c r="E19" i="3"/>
  <c r="E18" i="3"/>
  <c r="C43" i="2"/>
  <c r="E32" i="2"/>
  <c r="E33" i="2"/>
  <c r="E34" i="2"/>
  <c r="E35" i="2"/>
  <c r="E36" i="2"/>
  <c r="E37" i="2"/>
  <c r="E38" i="2"/>
  <c r="E39" i="2"/>
  <c r="E31" i="2"/>
  <c r="C40" i="2"/>
  <c r="E20" i="2"/>
  <c r="E21" i="2"/>
  <c r="E22" i="2"/>
  <c r="E23" i="2"/>
  <c r="E24" i="2"/>
  <c r="E25" i="2"/>
  <c r="E26" i="2"/>
  <c r="E19" i="2"/>
  <c r="E18" i="2"/>
  <c r="E7" i="2"/>
  <c r="E8" i="2"/>
  <c r="E9" i="2"/>
  <c r="E10" i="2"/>
  <c r="E11" i="2"/>
  <c r="E12" i="2"/>
  <c r="E13" i="2"/>
  <c r="E6" i="2"/>
  <c r="E5" i="2"/>
  <c r="C27" i="2"/>
  <c r="E14" i="3" l="1"/>
  <c r="C46" i="3" s="1"/>
  <c r="C43" i="3"/>
  <c r="E40" i="2"/>
  <c r="E27" i="2"/>
  <c r="C14" i="2" l="1"/>
  <c r="E14" i="2" l="1"/>
</calcChain>
</file>

<file path=xl/sharedStrings.xml><?xml version="1.0" encoding="utf-8"?>
<sst xmlns="http://schemas.openxmlformats.org/spreadsheetml/2006/main" count="178" uniqueCount="46">
  <si>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</si>
  <si>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</si>
  <si>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</si>
  <si>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</si>
  <si>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</si>
  <si>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</si>
  <si>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</si>
  <si>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</si>
  <si>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</si>
  <si>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×1/2</t>
    <phoneticPr fontId="1"/>
  </si>
  <si>
    <t>補助率</t>
    <rPh sb="0" eb="3">
      <t>ホジョリツ</t>
    </rPh>
    <phoneticPr fontId="1"/>
  </si>
  <si>
    <t>×2/3</t>
    <phoneticPr fontId="1"/>
  </si>
  <si>
    <t>×10/10</t>
    <phoneticPr fontId="1"/>
  </si>
  <si>
    <t>（a)新紙幣のみ対応決済機器（一台ごとに分けて記入してください）</t>
    <rPh sb="3" eb="6">
      <t>シンシヘイ</t>
    </rPh>
    <rPh sb="8" eb="10">
      <t>タイオウ</t>
    </rPh>
    <rPh sb="10" eb="12">
      <t>ケッサイ</t>
    </rPh>
    <rPh sb="12" eb="14">
      <t>キキ</t>
    </rPh>
    <rPh sb="15" eb="17">
      <t>イチダイ</t>
    </rPh>
    <rPh sb="20" eb="21">
      <t>ワ</t>
    </rPh>
    <rPh sb="23" eb="25">
      <t>キニュウ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</si>
  <si>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</si>
  <si>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対象経費</t>
    <rPh sb="0" eb="2">
      <t>タイショウ</t>
    </rPh>
    <rPh sb="2" eb="4">
      <t>ケイヒ</t>
    </rPh>
    <phoneticPr fontId="1"/>
  </si>
  <si>
    <t>小計（200,000円以下で記載）</t>
    <rPh sb="0" eb="2">
      <t>ショウケイ</t>
    </rPh>
    <rPh sb="10" eb="11">
      <t>エン</t>
    </rPh>
    <rPh sb="11" eb="13">
      <t>イカ</t>
    </rPh>
    <rPh sb="14" eb="16">
      <t>キサイ</t>
    </rPh>
    <phoneticPr fontId="1"/>
  </si>
  <si>
    <t>小計（500,000円以下で記載）</t>
    <rPh sb="0" eb="2">
      <t>ショウケイ</t>
    </rPh>
    <rPh sb="10" eb="11">
      <t>エン</t>
    </rPh>
    <rPh sb="11" eb="13">
      <t>イカ</t>
    </rPh>
    <rPh sb="14" eb="16">
      <t>キサイ</t>
    </rPh>
    <phoneticPr fontId="1"/>
  </si>
  <si>
    <t>小計（100,000円以下で記載）</t>
    <rPh sb="0" eb="2">
      <t>ショウケイ</t>
    </rPh>
    <rPh sb="10" eb="11">
      <t>エン</t>
    </rPh>
    <rPh sb="11" eb="13">
      <t>イカ</t>
    </rPh>
    <rPh sb="14" eb="16">
      <t>キサイ</t>
    </rPh>
    <phoneticPr fontId="1"/>
  </si>
  <si>
    <t>円</t>
    <rPh sb="0" eb="1">
      <t>エン</t>
    </rPh>
    <phoneticPr fontId="1"/>
  </si>
  <si>
    <t>（b)新紙幣とキャッシュレス併用決済機器（一台ごとに分けて記入してください）</t>
    <rPh sb="3" eb="6">
      <t>シンシヘイ</t>
    </rPh>
    <rPh sb="14" eb="16">
      <t>ヘイヨウ</t>
    </rPh>
    <rPh sb="16" eb="18">
      <t>ケッサイ</t>
    </rPh>
    <rPh sb="18" eb="20">
      <t>キキ</t>
    </rPh>
    <phoneticPr fontId="1"/>
  </si>
  <si>
    <t>（c)キャッシュレス決済端末機器（一台ごとに分けて記入してください）</t>
    <rPh sb="10" eb="12">
      <t>ケッサイ</t>
    </rPh>
    <rPh sb="12" eb="14">
      <t>タンマツ</t>
    </rPh>
    <rPh sb="14" eb="16">
      <t>キキ</t>
    </rPh>
    <phoneticPr fontId="1"/>
  </si>
  <si>
    <t>購入にかかった費用（税抜）</t>
    <rPh sb="0" eb="2">
      <t>コウニュウ</t>
    </rPh>
    <rPh sb="7" eb="9">
      <t>ヒヨウ</t>
    </rPh>
    <rPh sb="10" eb="11">
      <t>ゼイ</t>
    </rPh>
    <rPh sb="11" eb="12">
      <t>ヌ</t>
    </rPh>
    <phoneticPr fontId="1"/>
  </si>
  <si>
    <t>対象機器内訳書</t>
    <rPh sb="0" eb="2">
      <t>タイショウ</t>
    </rPh>
    <rPh sb="2" eb="4">
      <t>キキ</t>
    </rPh>
    <rPh sb="4" eb="6">
      <t>ウチワケ</t>
    </rPh>
    <rPh sb="6" eb="7">
      <t>ショ</t>
    </rPh>
    <phoneticPr fontId="1"/>
  </si>
  <si>
    <t>第１号様式（第５条関係）　別紙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rPh sb="13" eb="15">
      <t>ベッシ</t>
    </rPh>
    <phoneticPr fontId="1"/>
  </si>
  <si>
    <t>（X)＋(Y)＋(Z)＝</t>
    <phoneticPr fontId="1"/>
  </si>
  <si>
    <t>（A)＋(B)＋(C)＝</t>
    <phoneticPr fontId="1"/>
  </si>
  <si>
    <t>①～⑨の合計(Z)</t>
    <rPh sb="4" eb="6">
      <t>ゴウケイ</t>
    </rPh>
    <phoneticPr fontId="1"/>
  </si>
  <si>
    <t>①～⑨の合計(C)</t>
    <rPh sb="4" eb="6">
      <t>ゴウケイ</t>
    </rPh>
    <phoneticPr fontId="1"/>
  </si>
  <si>
    <t>①～⑨の合計(Y）</t>
    <rPh sb="4" eb="6">
      <t>ゴウケイ</t>
    </rPh>
    <phoneticPr fontId="1"/>
  </si>
  <si>
    <t>①～⑨の合計(B)</t>
    <rPh sb="4" eb="6">
      <t>ゴウケイ</t>
    </rPh>
    <phoneticPr fontId="1"/>
  </si>
  <si>
    <t>①～⑨の合計(X)</t>
    <rPh sb="4" eb="6">
      <t>ゴウケイ</t>
    </rPh>
    <phoneticPr fontId="1"/>
  </si>
  <si>
    <t>①～⑨の合計(A)</t>
    <rPh sb="4" eb="6">
      <t>ゴウケイ</t>
    </rPh>
    <phoneticPr fontId="1"/>
  </si>
  <si>
    <t>ＡＳ3000</t>
    <phoneticPr fontId="1"/>
  </si>
  <si>
    <t>ＫＴ1300（工事費含む）</t>
    <rPh sb="7" eb="10">
      <t>コウジヒ</t>
    </rPh>
    <rPh sb="10" eb="11">
      <t>フク</t>
    </rPh>
    <phoneticPr fontId="1"/>
  </si>
  <si>
    <t>※工事費・付属品については、決済機器と合算した金額を上記の表に記入してください。</t>
    <rPh sb="1" eb="4">
      <t>コウジヒ</t>
    </rPh>
    <rPh sb="5" eb="7">
      <t>フゾク</t>
    </rPh>
    <rPh sb="7" eb="8">
      <t>ヒン</t>
    </rPh>
    <rPh sb="14" eb="16">
      <t>ケッサイ</t>
    </rPh>
    <rPh sb="16" eb="18">
      <t>キキ</t>
    </rPh>
    <rPh sb="19" eb="21">
      <t>ガッサン</t>
    </rPh>
    <rPh sb="23" eb="25">
      <t>キンガク</t>
    </rPh>
    <rPh sb="26" eb="28">
      <t>ジョウキ</t>
    </rPh>
    <rPh sb="29" eb="30">
      <t>ヒョウ</t>
    </rPh>
    <rPh sb="31" eb="33">
      <t>キニュウ</t>
    </rPh>
    <phoneticPr fontId="1"/>
  </si>
  <si>
    <t>ＡＫＴ1150（運送料含む）</t>
    <rPh sb="8" eb="10">
      <t>ウンソウ</t>
    </rPh>
    <rPh sb="10" eb="11">
      <t>リョウ</t>
    </rPh>
    <rPh sb="11" eb="12">
      <t>フク</t>
    </rPh>
    <phoneticPr fontId="1"/>
  </si>
  <si>
    <t>ＶＤ2211</t>
    <phoneticPr fontId="1"/>
  </si>
  <si>
    <t>AirPEI0010（付属品含む）</t>
    <rPh sb="11" eb="13">
      <t>フゾク</t>
    </rPh>
    <rPh sb="13" eb="14">
      <t>ヒン</t>
    </rPh>
    <rPh sb="14" eb="15">
      <t>フク</t>
    </rPh>
    <phoneticPr fontId="1"/>
  </si>
  <si>
    <t>CLS1020</t>
    <phoneticPr fontId="1"/>
  </si>
  <si>
    <t>（a)新紙幣のみ対応決済機器（一台ごとに分けて記入してください。）</t>
    <rPh sb="3" eb="6">
      <t>シンシヘイ</t>
    </rPh>
    <rPh sb="8" eb="10">
      <t>タイオウ</t>
    </rPh>
    <rPh sb="10" eb="12">
      <t>ケッサイ</t>
    </rPh>
    <rPh sb="12" eb="14">
      <t>キキ</t>
    </rPh>
    <rPh sb="15" eb="17">
      <t>イチダイ</t>
    </rPh>
    <rPh sb="20" eb="21">
      <t>ワ</t>
    </rPh>
    <rPh sb="23" eb="25">
      <t>キニュウ</t>
    </rPh>
    <phoneticPr fontId="1"/>
  </si>
  <si>
    <t>（b)新紙幣とキャッシュレス併用決済機器（一台ごとに分けて記入してください。）</t>
    <rPh sb="3" eb="6">
      <t>シンシヘイ</t>
    </rPh>
    <rPh sb="14" eb="16">
      <t>ヘイヨウ</t>
    </rPh>
    <rPh sb="16" eb="18">
      <t>ケッサイ</t>
    </rPh>
    <rPh sb="18" eb="20">
      <t>キキ</t>
    </rPh>
    <phoneticPr fontId="1"/>
  </si>
  <si>
    <t>（c)キャッシュレス決済端末機器（一台ごとに分けて記入してください。）</t>
    <rPh sb="10" eb="12">
      <t>ケッサイ</t>
    </rPh>
    <rPh sb="12" eb="14">
      <t>タンマツ</t>
    </rPh>
    <rPh sb="14" eb="16">
      <t>キキ</t>
    </rPh>
    <phoneticPr fontId="1"/>
  </si>
  <si>
    <t>（千円未満切捨て）</t>
    <rPh sb="1" eb="3">
      <t>センエン</t>
    </rPh>
    <rPh sb="3" eb="5">
      <t>ミマン</t>
    </rPh>
    <rPh sb="5" eb="7">
      <t>キリス</t>
    </rPh>
    <phoneticPr fontId="1"/>
  </si>
  <si>
    <t>※小計の計算で小数が発生した場合は、小数点以下の切捨てをしてください。</t>
    <rPh sb="1" eb="3">
      <t>ショウケイ</t>
    </rPh>
    <rPh sb="4" eb="6">
      <t>ケイサン</t>
    </rPh>
    <rPh sb="7" eb="9">
      <t>ショウスウ</t>
    </rPh>
    <rPh sb="10" eb="12">
      <t>ハッセイ</t>
    </rPh>
    <rPh sb="14" eb="16">
      <t>バアイ</t>
    </rPh>
    <rPh sb="18" eb="21">
      <t>ショウスウテン</t>
    </rPh>
    <rPh sb="21" eb="23">
      <t>イカ</t>
    </rPh>
    <rPh sb="24" eb="25">
      <t>キリ</t>
    </rPh>
    <rPh sb="25" eb="26">
      <t>シャ</t>
    </rPh>
    <phoneticPr fontId="1"/>
  </si>
  <si>
    <t>品番又は品名</t>
    <rPh sb="0" eb="2">
      <t>ヒンバン</t>
    </rPh>
    <rPh sb="2" eb="3">
      <t>マタ</t>
    </rPh>
    <rPh sb="4" eb="6">
      <t>ヒンメイ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</si>
</sst>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5" fillId="2" borderId="2" xfId="0" applyFont="1" applyFill="1" applyBorder="1">
      <alignment vertical="center"/>
    </xf>
    <xf numFmtId="0" fontId="6" fillId="0" borderId="0" xfId="0" applyFont="1">
      <alignment vertical="center"/>
    </xf>
    <xf numFmtId="0" fontId="5" fillId="3" borderId="4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2" fillId="0" borderId="1" xfId="0" applyFont="1" applyBorder="1">
      <alignment vertical="center"/>
    </xf>
    <xf numFmtId="0" fontId="2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6" xfId="0" applyFont="1" applyBorder="1">
      <alignment vertical="center"/>
    </xf>
    <xf numFmtId="0" fontId="7" fillId="2" borderId="17" xfId="0" applyFont="1" applyFill="1" applyBorder="1">
      <alignment vertical="center"/>
    </xf>
    <xf numFmtId="0" fontId="7" fillId="3" borderId="17" xfId="0" applyFont="1" applyFill="1" applyBorder="1">
      <alignment vertical="center"/>
    </xf>
    <xf numFmtId="0" fontId="0" fillId="0" borderId="0" xfId="0" applyAlignment="1">
      <alignment horizontal="righ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0" fillId="0" borderId="0" xfId="0" applyAlignment="1">
      <alignment vertical="center"/>
    </xf>
    <xf numFmtId="0" fontId="9" fillId="0" borderId="10" xfId="0" applyFont="1" applyBorder="1">
      <alignment vertical="center"/>
    </xf>
    <xf numFmtId="176" fontId="7" fillId="0" borderId="8" xfId="0" applyNumberFormat="1" applyFont="1" applyFill="1" applyBorder="1">
      <alignment vertical="center"/>
    </xf>
    <xf numFmtId="176" fontId="7" fillId="0" borderId="21" xfId="0" applyNumberFormat="1" applyFont="1" applyFill="1" applyBorder="1">
      <alignment vertical="center"/>
    </xf>
    <xf numFmtId="176" fontId="7" fillId="0" borderId="12" xfId="0" applyNumberFormat="1" applyFont="1" applyBorder="1">
      <alignment vertical="center"/>
    </xf>
    <xf numFmtId="176" fontId="7" fillId="0" borderId="13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176" fontId="7" fillId="0" borderId="18" xfId="0" applyNumberFormat="1" applyFont="1" applyBorder="1">
      <alignment vertical="center"/>
    </xf>
    <xf numFmtId="176" fontId="7" fillId="0" borderId="20" xfId="0" applyNumberFormat="1" applyFont="1" applyBorder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0" borderId="6" xfId="0" applyNumberFormat="1" applyFont="1" applyFill="1" applyBorder="1" applyAlignment="1">
      <alignment vertical="center"/>
    </xf>
    <xf numFmtId="176" fontId="9" fillId="0" borderId="8" xfId="0" applyNumberFormat="1" applyFont="1" applyFill="1" applyBorder="1">
      <alignment vertical="center"/>
    </xf>
    <xf numFmtId="176" fontId="9" fillId="0" borderId="12" xfId="0" applyNumberFormat="1" applyFont="1" applyBorder="1">
      <alignment vertical="center"/>
    </xf>
    <xf numFmtId="176" fontId="9" fillId="0" borderId="13" xfId="0" applyNumberFormat="1" applyFont="1" applyBorder="1">
      <alignment vertical="center"/>
    </xf>
    <xf numFmtId="176" fontId="9" fillId="0" borderId="18" xfId="0" applyNumberFormat="1" applyFont="1" applyBorder="1">
      <alignment vertical="center"/>
    </xf>
    <xf numFmtId="176" fontId="7" fillId="0" borderId="19" xfId="0" applyNumberFormat="1" applyFont="1" applyBorder="1">
      <alignment vertical="center"/>
    </xf>
    <xf numFmtId="176" fontId="10" fillId="0" borderId="6" xfId="0" applyNumberFormat="1" applyFont="1" applyFill="1" applyBorder="1" applyAlignment="1">
      <alignment vertical="center"/>
    </xf>
    <xf numFmtId="176" fontId="10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view="pageBreakPreview" topLeftCell="A28" zoomScale="70" zoomScaleNormal="100" zoomScaleSheetLayoutView="70" workbookViewId="0">
      <selection activeCell="E43" sqref="E43"/>
    </sheetView>
  </sheetViews>
  <sheetFormatPr defaultRowHeight="18.75" x14ac:dyDescent="0.4"/>
  <cols>
    <col min="1" max="1" width="6.375" customWidth="1"/>
    <col min="2" max="2" width="27.75" customWidth="1"/>
    <col min="3" max="3" width="27.875" bestFit="1" customWidth="1"/>
    <col min="4" max="4" width="17.375" bestFit="1" customWidth="1"/>
    <col min="5" max="5" width="31.25" bestFit="1" customWidth="1"/>
  </cols>
  <sheetData>
    <row r="1" spans="1:7" ht="25.5" x14ac:dyDescent="0.4">
      <c r="A1" s="1" t="s">
        <v>24</v>
      </c>
    </row>
    <row r="2" spans="1:7" ht="33" x14ac:dyDescent="0.4">
      <c r="A2" s="43" t="s">
        <v>23</v>
      </c>
      <c r="B2" s="43"/>
      <c r="C2" s="43"/>
      <c r="D2" s="43"/>
      <c r="E2" s="43"/>
      <c r="F2" s="43"/>
      <c r="G2" s="43"/>
    </row>
    <row r="3" spans="1:7" ht="25.5" x14ac:dyDescent="0.4">
      <c r="B3" s="2" t="s">
        <v>13</v>
      </c>
    </row>
    <row r="4" spans="1:7" ht="22.5" customHeight="1" thickBot="1" x14ac:dyDescent="0.45">
      <c r="A4" s="21"/>
      <c r="B4" s="10" t="s">
        <v>45</v>
      </c>
      <c r="C4" s="11" t="s">
        <v>22</v>
      </c>
      <c r="D4" s="10" t="s">
        <v>10</v>
      </c>
      <c r="E4" s="11" t="s">
        <v>16</v>
      </c>
    </row>
    <row r="5" spans="1:7" ht="22.5" customHeight="1" x14ac:dyDescent="0.4">
      <c r="A5" s="21" t="s">
        <v>0</v>
      </c>
      <c r="B5" s="26" t="s">
        <v>34</v>
      </c>
      <c r="C5" s="37">
        <v>446430</v>
      </c>
      <c r="D5" s="14" t="s">
        <v>9</v>
      </c>
      <c r="E5" s="39">
        <f>IF(C5/2&gt;200000,200000,ROUNDDOWN(C5/2,0))</f>
        <v>200000</v>
      </c>
    </row>
    <row r="6" spans="1:7" ht="22.5" customHeight="1" x14ac:dyDescent="0.4">
      <c r="A6" s="21" t="s">
        <v>1</v>
      </c>
      <c r="B6" s="26" t="s">
        <v>33</v>
      </c>
      <c r="C6" s="38">
        <v>262410</v>
      </c>
      <c r="D6" s="14" t="s">
        <v>9</v>
      </c>
      <c r="E6" s="38">
        <f>IF(C6/2&gt;200000,200000,ROUNDDOWN(C6/2,0))</f>
        <v>131205</v>
      </c>
    </row>
    <row r="7" spans="1:7" ht="22.5" customHeight="1" x14ac:dyDescent="0.4">
      <c r="A7" s="21" t="s">
        <v>2</v>
      </c>
      <c r="B7" s="12"/>
      <c r="C7" s="30"/>
      <c r="D7" s="14" t="s">
        <v>9</v>
      </c>
      <c r="E7" s="30">
        <f t="shared" ref="E7:E13" si="0">IF(C7/2&gt;200000,200000,ROUNDDOWN(C7/2,0))</f>
        <v>0</v>
      </c>
    </row>
    <row r="8" spans="1:7" ht="22.5" customHeight="1" x14ac:dyDescent="0.4">
      <c r="A8" s="21" t="s">
        <v>3</v>
      </c>
      <c r="B8" s="12"/>
      <c r="C8" s="30"/>
      <c r="D8" s="14" t="s">
        <v>9</v>
      </c>
      <c r="E8" s="30">
        <f t="shared" si="0"/>
        <v>0</v>
      </c>
    </row>
    <row r="9" spans="1:7" ht="22.5" customHeight="1" x14ac:dyDescent="0.4">
      <c r="A9" s="21" t="s">
        <v>4</v>
      </c>
      <c r="B9" s="12"/>
      <c r="C9" s="30"/>
      <c r="D9" s="14" t="s">
        <v>9</v>
      </c>
      <c r="E9" s="30">
        <f t="shared" si="0"/>
        <v>0</v>
      </c>
    </row>
    <row r="10" spans="1:7" ht="22.5" customHeight="1" x14ac:dyDescent="0.4">
      <c r="A10" s="21" t="s">
        <v>5</v>
      </c>
      <c r="B10" s="12"/>
      <c r="C10" s="30"/>
      <c r="D10" s="14" t="s">
        <v>9</v>
      </c>
      <c r="E10" s="30">
        <f t="shared" si="0"/>
        <v>0</v>
      </c>
    </row>
    <row r="11" spans="1:7" ht="22.5" customHeight="1" x14ac:dyDescent="0.4">
      <c r="A11" s="21" t="s">
        <v>6</v>
      </c>
      <c r="B11" s="12"/>
      <c r="C11" s="30"/>
      <c r="D11" s="14" t="s">
        <v>9</v>
      </c>
      <c r="E11" s="30">
        <f t="shared" si="0"/>
        <v>0</v>
      </c>
    </row>
    <row r="12" spans="1:7" ht="22.5" customHeight="1" x14ac:dyDescent="0.4">
      <c r="A12" s="21" t="s">
        <v>7</v>
      </c>
      <c r="B12" s="12"/>
      <c r="C12" s="30"/>
      <c r="D12" s="14" t="s">
        <v>9</v>
      </c>
      <c r="E12" s="30">
        <f t="shared" si="0"/>
        <v>0</v>
      </c>
    </row>
    <row r="13" spans="1:7" ht="22.5" customHeight="1" thickBot="1" x14ac:dyDescent="0.45">
      <c r="A13" s="21" t="s">
        <v>8</v>
      </c>
      <c r="B13" s="16"/>
      <c r="C13" s="31"/>
      <c r="D13" s="18" t="s">
        <v>9</v>
      </c>
      <c r="E13" s="40">
        <f t="shared" si="0"/>
        <v>0</v>
      </c>
    </row>
    <row r="14" spans="1:7" ht="22.5" customHeight="1" thickBot="1" x14ac:dyDescent="0.45">
      <c r="A14" s="21"/>
      <c r="B14" s="19" t="s">
        <v>31</v>
      </c>
      <c r="C14" s="36">
        <f>SUM(C5:C13)</f>
        <v>708840</v>
      </c>
      <c r="D14" s="20" t="s">
        <v>32</v>
      </c>
      <c r="E14" s="36">
        <f>SUM(E5:E13)</f>
        <v>331205</v>
      </c>
    </row>
    <row r="15" spans="1:7" x14ac:dyDescent="0.4">
      <c r="A15" s="21"/>
    </row>
    <row r="16" spans="1:7" ht="25.5" x14ac:dyDescent="0.4">
      <c r="A16" s="21"/>
      <c r="B16" s="2" t="s">
        <v>20</v>
      </c>
    </row>
    <row r="17" spans="1:5" ht="22.5" customHeight="1" thickBot="1" x14ac:dyDescent="0.45">
      <c r="A17" s="21"/>
      <c r="B17" s="10" t="s">
        <v>45</v>
      </c>
      <c r="C17" s="11" t="s">
        <v>22</v>
      </c>
      <c r="D17" s="10" t="s">
        <v>10</v>
      </c>
      <c r="E17" s="11" t="s">
        <v>17</v>
      </c>
    </row>
    <row r="18" spans="1:5" ht="22.5" customHeight="1" x14ac:dyDescent="0.4">
      <c r="A18" s="21" t="s">
        <v>0</v>
      </c>
      <c r="B18" s="26" t="s">
        <v>36</v>
      </c>
      <c r="C18" s="37">
        <v>1000200</v>
      </c>
      <c r="D18" s="14" t="s">
        <v>11</v>
      </c>
      <c r="E18" s="39">
        <f>IF(C18*2/3&gt;500000,500000,ROUNDDOWN(C18*2/3,0))</f>
        <v>500000</v>
      </c>
    </row>
    <row r="19" spans="1:5" ht="22.5" customHeight="1" x14ac:dyDescent="0.4">
      <c r="A19" s="21" t="s">
        <v>1</v>
      </c>
      <c r="B19" s="26" t="s">
        <v>37</v>
      </c>
      <c r="C19" s="38">
        <v>662230</v>
      </c>
      <c r="D19" s="14" t="s">
        <v>11</v>
      </c>
      <c r="E19" s="38">
        <f>IF(C19*2/3&gt;500000,500000,ROUNDDOWN(C19*2/3,0))</f>
        <v>441486</v>
      </c>
    </row>
    <row r="20" spans="1:5" ht="22.5" customHeight="1" x14ac:dyDescent="0.4">
      <c r="A20" s="21" t="s">
        <v>2</v>
      </c>
      <c r="B20" s="12"/>
      <c r="C20" s="30"/>
      <c r="D20" s="14" t="s">
        <v>11</v>
      </c>
      <c r="E20" s="30">
        <f t="shared" ref="E20:E26" si="1">IF(C20*2/3&gt;500000,500000,ROUNDDOWN(C20*2/3,0))</f>
        <v>0</v>
      </c>
    </row>
    <row r="21" spans="1:5" ht="22.5" customHeight="1" x14ac:dyDescent="0.4">
      <c r="A21" s="21" t="s">
        <v>3</v>
      </c>
      <c r="B21" s="12"/>
      <c r="C21" s="30"/>
      <c r="D21" s="14" t="s">
        <v>11</v>
      </c>
      <c r="E21" s="30">
        <f t="shared" si="1"/>
        <v>0</v>
      </c>
    </row>
    <row r="22" spans="1:5" ht="22.5" customHeight="1" x14ac:dyDescent="0.4">
      <c r="A22" s="21" t="s">
        <v>4</v>
      </c>
      <c r="B22" s="12"/>
      <c r="C22" s="30"/>
      <c r="D22" s="14" t="s">
        <v>11</v>
      </c>
      <c r="E22" s="30">
        <f t="shared" si="1"/>
        <v>0</v>
      </c>
    </row>
    <row r="23" spans="1:5" ht="22.5" customHeight="1" x14ac:dyDescent="0.4">
      <c r="A23" s="21" t="s">
        <v>5</v>
      </c>
      <c r="B23" s="12"/>
      <c r="C23" s="30"/>
      <c r="D23" s="14" t="s">
        <v>11</v>
      </c>
      <c r="E23" s="30">
        <f t="shared" si="1"/>
        <v>0</v>
      </c>
    </row>
    <row r="24" spans="1:5" ht="22.5" customHeight="1" x14ac:dyDescent="0.4">
      <c r="A24" s="21" t="s">
        <v>6</v>
      </c>
      <c r="B24" s="12"/>
      <c r="C24" s="30"/>
      <c r="D24" s="14" t="s">
        <v>11</v>
      </c>
      <c r="E24" s="30">
        <f t="shared" si="1"/>
        <v>0</v>
      </c>
    </row>
    <row r="25" spans="1:5" ht="22.5" customHeight="1" x14ac:dyDescent="0.4">
      <c r="A25" s="21" t="s">
        <v>7</v>
      </c>
      <c r="B25" s="12"/>
      <c r="C25" s="30"/>
      <c r="D25" s="14" t="s">
        <v>11</v>
      </c>
      <c r="E25" s="30">
        <f t="shared" si="1"/>
        <v>0</v>
      </c>
    </row>
    <row r="26" spans="1:5" ht="22.5" customHeight="1" thickBot="1" x14ac:dyDescent="0.45">
      <c r="A26" s="21" t="s">
        <v>8</v>
      </c>
      <c r="B26" s="16"/>
      <c r="C26" s="31"/>
      <c r="D26" s="18" t="s">
        <v>11</v>
      </c>
      <c r="E26" s="33">
        <f t="shared" si="1"/>
        <v>0</v>
      </c>
    </row>
    <row r="27" spans="1:5" ht="22.5" customHeight="1" thickBot="1" x14ac:dyDescent="0.45">
      <c r="A27" s="21"/>
      <c r="B27" s="19" t="s">
        <v>29</v>
      </c>
      <c r="C27" s="36">
        <f>SUM(C18:C26)</f>
        <v>1662430</v>
      </c>
      <c r="D27" s="20" t="s">
        <v>30</v>
      </c>
      <c r="E27" s="36">
        <f>SUM(E18:E26)</f>
        <v>941486</v>
      </c>
    </row>
    <row r="28" spans="1:5" x14ac:dyDescent="0.4">
      <c r="A28" s="21"/>
    </row>
    <row r="29" spans="1:5" ht="25.5" x14ac:dyDescent="0.4">
      <c r="A29" s="21"/>
      <c r="B29" s="2" t="s">
        <v>21</v>
      </c>
    </row>
    <row r="30" spans="1:5" ht="21.75" customHeight="1" thickBot="1" x14ac:dyDescent="0.45">
      <c r="A30" s="21"/>
      <c r="B30" s="10" t="s">
        <v>45</v>
      </c>
      <c r="C30" s="11" t="s">
        <v>22</v>
      </c>
      <c r="D30" s="10" t="s">
        <v>10</v>
      </c>
      <c r="E30" s="11" t="s">
        <v>18</v>
      </c>
    </row>
    <row r="31" spans="1:5" ht="21.75" customHeight="1" x14ac:dyDescent="0.4">
      <c r="A31" s="21" t="s">
        <v>0</v>
      </c>
      <c r="B31" s="26" t="s">
        <v>38</v>
      </c>
      <c r="C31" s="37">
        <v>120000</v>
      </c>
      <c r="D31" s="14" t="s">
        <v>12</v>
      </c>
      <c r="E31" s="37">
        <f>IF(C31&gt;100000,100000,ROUNDDOWN(C31,0))</f>
        <v>100000</v>
      </c>
    </row>
    <row r="32" spans="1:5" ht="21.75" customHeight="1" x14ac:dyDescent="0.4">
      <c r="A32" s="21" t="s">
        <v>1</v>
      </c>
      <c r="B32" s="26" t="s">
        <v>39</v>
      </c>
      <c r="C32" s="38">
        <v>60000</v>
      </c>
      <c r="D32" s="14" t="s">
        <v>12</v>
      </c>
      <c r="E32" s="38">
        <f t="shared" ref="E32:E39" si="2">IF(C32&gt;100000,100000,ROUNDDOWN(C32,0))</f>
        <v>60000</v>
      </c>
    </row>
    <row r="33" spans="1:5" ht="21.75" customHeight="1" x14ac:dyDescent="0.4">
      <c r="A33" s="21" t="s">
        <v>2</v>
      </c>
      <c r="B33" s="12"/>
      <c r="C33" s="30"/>
      <c r="D33" s="14" t="s">
        <v>12</v>
      </c>
      <c r="E33" s="30">
        <f t="shared" si="2"/>
        <v>0</v>
      </c>
    </row>
    <row r="34" spans="1:5" ht="21.75" customHeight="1" x14ac:dyDescent="0.4">
      <c r="A34" s="21" t="s">
        <v>3</v>
      </c>
      <c r="B34" s="12"/>
      <c r="C34" s="30"/>
      <c r="D34" s="14" t="s">
        <v>12</v>
      </c>
      <c r="E34" s="30">
        <f t="shared" si="2"/>
        <v>0</v>
      </c>
    </row>
    <row r="35" spans="1:5" ht="21.75" customHeight="1" x14ac:dyDescent="0.4">
      <c r="A35" s="21" t="s">
        <v>4</v>
      </c>
      <c r="B35" s="12"/>
      <c r="C35" s="30"/>
      <c r="D35" s="14" t="s">
        <v>12</v>
      </c>
      <c r="E35" s="30">
        <f t="shared" si="2"/>
        <v>0</v>
      </c>
    </row>
    <row r="36" spans="1:5" ht="21.75" customHeight="1" x14ac:dyDescent="0.4">
      <c r="A36" s="21" t="s">
        <v>5</v>
      </c>
      <c r="B36" s="12"/>
      <c r="C36" s="30"/>
      <c r="D36" s="14" t="s">
        <v>12</v>
      </c>
      <c r="E36" s="30">
        <f t="shared" si="2"/>
        <v>0</v>
      </c>
    </row>
    <row r="37" spans="1:5" ht="21.75" customHeight="1" x14ac:dyDescent="0.4">
      <c r="A37" s="21" t="s">
        <v>6</v>
      </c>
      <c r="B37" s="12"/>
      <c r="C37" s="30"/>
      <c r="D37" s="14" t="s">
        <v>12</v>
      </c>
      <c r="E37" s="30">
        <f t="shared" si="2"/>
        <v>0</v>
      </c>
    </row>
    <row r="38" spans="1:5" ht="21.75" customHeight="1" x14ac:dyDescent="0.4">
      <c r="A38" s="21" t="s">
        <v>7</v>
      </c>
      <c r="B38" s="12"/>
      <c r="C38" s="30"/>
      <c r="D38" s="14" t="s">
        <v>12</v>
      </c>
      <c r="E38" s="30">
        <f t="shared" si="2"/>
        <v>0</v>
      </c>
    </row>
    <row r="39" spans="1:5" ht="21.75" customHeight="1" thickBot="1" x14ac:dyDescent="0.45">
      <c r="A39" s="21" t="s">
        <v>8</v>
      </c>
      <c r="B39" s="16"/>
      <c r="C39" s="31"/>
      <c r="D39" s="18" t="s">
        <v>12</v>
      </c>
      <c r="E39" s="30">
        <f t="shared" si="2"/>
        <v>0</v>
      </c>
    </row>
    <row r="40" spans="1:5" ht="21.75" customHeight="1" thickBot="1" x14ac:dyDescent="0.45">
      <c r="A40" s="21"/>
      <c r="B40" s="19" t="s">
        <v>27</v>
      </c>
      <c r="C40" s="36">
        <f>SUM(C31:C39)</f>
        <v>180000</v>
      </c>
      <c r="D40" s="20" t="s">
        <v>28</v>
      </c>
      <c r="E40" s="36">
        <f>SUM(E31:E39)</f>
        <v>160000</v>
      </c>
    </row>
    <row r="41" spans="1:5" ht="19.5" thickBot="1" x14ac:dyDescent="0.45"/>
    <row r="42" spans="1:5" ht="25.5" x14ac:dyDescent="0.4">
      <c r="B42" s="3" t="s">
        <v>15</v>
      </c>
      <c r="C42" s="4"/>
      <c r="D42" s="5"/>
    </row>
    <row r="43" spans="1:5" ht="34.5" customHeight="1" thickBot="1" x14ac:dyDescent="0.45">
      <c r="B43" s="6" t="s">
        <v>25</v>
      </c>
      <c r="C43" s="41">
        <f>SUM(C14,C27,C40)</f>
        <v>2551270</v>
      </c>
      <c r="D43" s="22" t="s">
        <v>19</v>
      </c>
    </row>
    <row r="44" spans="1:5" ht="26.25" thickBot="1" x14ac:dyDescent="0.45">
      <c r="C44" s="7"/>
      <c r="D44" s="7"/>
      <c r="E44" s="7"/>
    </row>
    <row r="45" spans="1:5" ht="25.5" x14ac:dyDescent="0.4">
      <c r="B45" s="8" t="s">
        <v>14</v>
      </c>
      <c r="C45" s="4"/>
      <c r="D45" s="5"/>
    </row>
    <row r="46" spans="1:5" ht="32.25" customHeight="1" thickBot="1" x14ac:dyDescent="0.45">
      <c r="B46" s="9" t="s">
        <v>26</v>
      </c>
      <c r="C46" s="42">
        <f>ROUND(SUM(E14,E27,E40),-3)</f>
        <v>1433000</v>
      </c>
      <c r="D46" s="23" t="s">
        <v>19</v>
      </c>
      <c r="E46" s="24" t="s">
        <v>43</v>
      </c>
    </row>
    <row r="48" spans="1:5" ht="25.5" x14ac:dyDescent="0.4">
      <c r="B48" s="2" t="s">
        <v>35</v>
      </c>
    </row>
    <row r="49" spans="2:5" ht="25.5" x14ac:dyDescent="0.4">
      <c r="B49" s="2" t="s">
        <v>44</v>
      </c>
      <c r="D49" s="25"/>
      <c r="E49" s="25"/>
    </row>
    <row r="55" spans="2:5" x14ac:dyDescent="0.4">
      <c r="D55" s="44"/>
      <c r="E55" s="44"/>
    </row>
  </sheetData>
  <mergeCells count="2">
    <mergeCell ref="A2:G2"/>
    <mergeCell ref="D55:E55"/>
  </mergeCells>
  <phoneticPr fontId="1"/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view="pageBreakPreview" topLeftCell="A4" zoomScaleNormal="100" zoomScaleSheetLayoutView="100" workbookViewId="0">
      <selection activeCell="B11" sqref="B11"/>
    </sheetView>
  </sheetViews>
  <sheetFormatPr defaultRowHeight="18.75" x14ac:dyDescent="0.4"/>
  <cols>
    <col min="1" max="1" width="6.375" customWidth="1"/>
    <col min="2" max="2" width="27.75" customWidth="1"/>
    <col min="3" max="3" width="27.875" bestFit="1" customWidth="1"/>
    <col min="4" max="4" width="17.375" bestFit="1" customWidth="1"/>
    <col min="5" max="5" width="31.25" bestFit="1" customWidth="1"/>
  </cols>
  <sheetData>
    <row r="1" spans="1:7" ht="25.5" x14ac:dyDescent="0.4">
      <c r="A1" s="1" t="s">
        <v>24</v>
      </c>
    </row>
    <row r="2" spans="1:7" ht="33" x14ac:dyDescent="0.4">
      <c r="A2" s="43" t="s">
        <v>23</v>
      </c>
      <c r="B2" s="43"/>
      <c r="C2" s="43"/>
      <c r="D2" s="43"/>
      <c r="E2" s="43"/>
      <c r="F2" s="43"/>
      <c r="G2" s="43"/>
    </row>
    <row r="3" spans="1:7" ht="25.5" x14ac:dyDescent="0.4">
      <c r="B3" s="2" t="s">
        <v>40</v>
      </c>
    </row>
    <row r="4" spans="1:7" ht="22.5" customHeight="1" thickBot="1" x14ac:dyDescent="0.45">
      <c r="A4" s="21"/>
      <c r="B4" s="10" t="s">
        <v>45</v>
      </c>
      <c r="C4" s="11" t="s">
        <v>22</v>
      </c>
      <c r="D4" s="10" t="s">
        <v>10</v>
      </c>
      <c r="E4" s="11" t="s">
        <v>16</v>
      </c>
    </row>
    <row r="5" spans="1:7" ht="22.5" customHeight="1" x14ac:dyDescent="0.4">
      <c r="A5" s="21" t="s">
        <v>0</v>
      </c>
      <c r="B5" s="12"/>
      <c r="C5" s="13"/>
      <c r="D5" s="14" t="s">
        <v>9</v>
      </c>
      <c r="E5" s="29">
        <f>IF(C5/2&gt;200000,200000,ROUNDDOWN(C5/2,0))</f>
        <v>0</v>
      </c>
    </row>
    <row r="6" spans="1:7" ht="22.5" customHeight="1" x14ac:dyDescent="0.4">
      <c r="A6" s="21" t="s">
        <v>1</v>
      </c>
      <c r="B6" s="12"/>
      <c r="C6" s="15"/>
      <c r="D6" s="14" t="s">
        <v>9</v>
      </c>
      <c r="E6" s="30">
        <f t="shared" ref="E6:E13" si="0">IF(C6/2&gt;200000,200000,ROUNDDOWN(C6/2,0))</f>
        <v>0</v>
      </c>
    </row>
    <row r="7" spans="1:7" ht="22.5" customHeight="1" x14ac:dyDescent="0.4">
      <c r="A7" s="21" t="s">
        <v>2</v>
      </c>
      <c r="B7" s="12"/>
      <c r="C7" s="15"/>
      <c r="D7" s="14" t="s">
        <v>9</v>
      </c>
      <c r="E7" s="30">
        <f t="shared" si="0"/>
        <v>0</v>
      </c>
    </row>
    <row r="8" spans="1:7" ht="22.5" customHeight="1" x14ac:dyDescent="0.4">
      <c r="A8" s="21" t="s">
        <v>3</v>
      </c>
      <c r="B8" s="12"/>
      <c r="C8" s="15"/>
      <c r="D8" s="14" t="s">
        <v>9</v>
      </c>
      <c r="E8" s="30">
        <f t="shared" si="0"/>
        <v>0</v>
      </c>
    </row>
    <row r="9" spans="1:7" ht="22.5" customHeight="1" x14ac:dyDescent="0.4">
      <c r="A9" s="21" t="s">
        <v>4</v>
      </c>
      <c r="B9" s="12"/>
      <c r="C9" s="15"/>
      <c r="D9" s="14" t="s">
        <v>9</v>
      </c>
      <c r="E9" s="30">
        <f t="shared" si="0"/>
        <v>0</v>
      </c>
    </row>
    <row r="10" spans="1:7" ht="22.5" customHeight="1" x14ac:dyDescent="0.4">
      <c r="A10" s="21" t="s">
        <v>5</v>
      </c>
      <c r="B10" s="12"/>
      <c r="C10" s="15"/>
      <c r="D10" s="14" t="s">
        <v>9</v>
      </c>
      <c r="E10" s="30">
        <f t="shared" si="0"/>
        <v>0</v>
      </c>
    </row>
    <row r="11" spans="1:7" ht="22.5" customHeight="1" x14ac:dyDescent="0.4">
      <c r="A11" s="21" t="s">
        <v>6</v>
      </c>
      <c r="B11" s="12"/>
      <c r="C11" s="15"/>
      <c r="D11" s="14" t="s">
        <v>9</v>
      </c>
      <c r="E11" s="30">
        <f t="shared" si="0"/>
        <v>0</v>
      </c>
    </row>
    <row r="12" spans="1:7" ht="22.5" customHeight="1" x14ac:dyDescent="0.4">
      <c r="A12" s="21" t="s">
        <v>7</v>
      </c>
      <c r="B12" s="12"/>
      <c r="C12" s="15"/>
      <c r="D12" s="14" t="s">
        <v>9</v>
      </c>
      <c r="E12" s="30">
        <f t="shared" si="0"/>
        <v>0</v>
      </c>
    </row>
    <row r="13" spans="1:7" ht="22.5" customHeight="1" thickBot="1" x14ac:dyDescent="0.45">
      <c r="A13" s="21" t="s">
        <v>8</v>
      </c>
      <c r="B13" s="16"/>
      <c r="C13" s="17"/>
      <c r="D13" s="18" t="s">
        <v>9</v>
      </c>
      <c r="E13" s="31">
        <f t="shared" si="0"/>
        <v>0</v>
      </c>
    </row>
    <row r="14" spans="1:7" ht="22.5" customHeight="1" thickBot="1" x14ac:dyDescent="0.45">
      <c r="A14" s="21"/>
      <c r="B14" s="19" t="s">
        <v>31</v>
      </c>
      <c r="C14" s="27">
        <f>SUM(C5:C13)</f>
        <v>0</v>
      </c>
      <c r="D14" s="20" t="s">
        <v>32</v>
      </c>
      <c r="E14" s="28">
        <f>SUM(E5:E13)</f>
        <v>0</v>
      </c>
    </row>
    <row r="15" spans="1:7" x14ac:dyDescent="0.4">
      <c r="A15" s="21"/>
    </row>
    <row r="16" spans="1:7" ht="25.5" x14ac:dyDescent="0.4">
      <c r="A16" s="21"/>
      <c r="B16" s="2" t="s">
        <v>41</v>
      </c>
    </row>
    <row r="17" spans="1:5" ht="22.5" customHeight="1" thickBot="1" x14ac:dyDescent="0.45">
      <c r="A17" s="21"/>
      <c r="B17" s="10" t="s">
        <v>45</v>
      </c>
      <c r="C17" s="11" t="s">
        <v>22</v>
      </c>
      <c r="D17" s="10" t="s">
        <v>10</v>
      </c>
      <c r="E17" s="11" t="s">
        <v>17</v>
      </c>
    </row>
    <row r="18" spans="1:5" ht="22.5" customHeight="1" x14ac:dyDescent="0.4">
      <c r="A18" s="21" t="s">
        <v>0</v>
      </c>
      <c r="B18" s="12"/>
      <c r="C18" s="13"/>
      <c r="D18" s="14" t="s">
        <v>11</v>
      </c>
      <c r="E18" s="32">
        <f>IF(C18*2/3&gt;500000,500000,ROUNDDOWN(C18*2/3,0))</f>
        <v>0</v>
      </c>
    </row>
    <row r="19" spans="1:5" ht="22.5" customHeight="1" x14ac:dyDescent="0.4">
      <c r="A19" s="21" t="s">
        <v>1</v>
      </c>
      <c r="B19" s="12"/>
      <c r="C19" s="15"/>
      <c r="D19" s="14" t="s">
        <v>11</v>
      </c>
      <c r="E19" s="30">
        <f>IF(C19*2/3&gt;500000,500000,ROUNDDOWN(C19*2/3,0))</f>
        <v>0</v>
      </c>
    </row>
    <row r="20" spans="1:5" ht="22.5" customHeight="1" x14ac:dyDescent="0.4">
      <c r="A20" s="21" t="s">
        <v>2</v>
      </c>
      <c r="B20" s="12"/>
      <c r="C20" s="15"/>
      <c r="D20" s="14" t="s">
        <v>11</v>
      </c>
      <c r="E20" s="30">
        <f t="shared" ref="E20:E26" si="1">IF(C20*2/3&gt;500000,500000,ROUNDDOWN(C20*2/3,0))</f>
        <v>0</v>
      </c>
    </row>
    <row r="21" spans="1:5" ht="22.5" customHeight="1" x14ac:dyDescent="0.4">
      <c r="A21" s="21" t="s">
        <v>3</v>
      </c>
      <c r="B21" s="12"/>
      <c r="C21" s="15"/>
      <c r="D21" s="14" t="s">
        <v>11</v>
      </c>
      <c r="E21" s="30">
        <f t="shared" si="1"/>
        <v>0</v>
      </c>
    </row>
    <row r="22" spans="1:5" ht="22.5" customHeight="1" x14ac:dyDescent="0.4">
      <c r="A22" s="21" t="s">
        <v>4</v>
      </c>
      <c r="B22" s="12"/>
      <c r="C22" s="15"/>
      <c r="D22" s="14" t="s">
        <v>11</v>
      </c>
      <c r="E22" s="30">
        <f t="shared" si="1"/>
        <v>0</v>
      </c>
    </row>
    <row r="23" spans="1:5" ht="22.5" customHeight="1" x14ac:dyDescent="0.4">
      <c r="A23" s="21" t="s">
        <v>5</v>
      </c>
      <c r="B23" s="12"/>
      <c r="C23" s="15"/>
      <c r="D23" s="14" t="s">
        <v>11</v>
      </c>
      <c r="E23" s="30">
        <f t="shared" si="1"/>
        <v>0</v>
      </c>
    </row>
    <row r="24" spans="1:5" ht="22.5" customHeight="1" x14ac:dyDescent="0.4">
      <c r="A24" s="21" t="s">
        <v>6</v>
      </c>
      <c r="B24" s="12"/>
      <c r="C24" s="15"/>
      <c r="D24" s="14" t="s">
        <v>11</v>
      </c>
      <c r="E24" s="30">
        <f t="shared" si="1"/>
        <v>0</v>
      </c>
    </row>
    <row r="25" spans="1:5" ht="22.5" customHeight="1" x14ac:dyDescent="0.4">
      <c r="A25" s="21" t="s">
        <v>7</v>
      </c>
      <c r="B25" s="12"/>
      <c r="C25" s="15"/>
      <c r="D25" s="14" t="s">
        <v>11</v>
      </c>
      <c r="E25" s="30">
        <f t="shared" si="1"/>
        <v>0</v>
      </c>
    </row>
    <row r="26" spans="1:5" ht="22.5" customHeight="1" thickBot="1" x14ac:dyDescent="0.45">
      <c r="A26" s="21" t="s">
        <v>8</v>
      </c>
      <c r="B26" s="16"/>
      <c r="C26" s="17"/>
      <c r="D26" s="18" t="s">
        <v>11</v>
      </c>
      <c r="E26" s="33">
        <f t="shared" si="1"/>
        <v>0</v>
      </c>
    </row>
    <row r="27" spans="1:5" ht="22.5" customHeight="1" thickBot="1" x14ac:dyDescent="0.45">
      <c r="A27" s="21"/>
      <c r="B27" s="19" t="s">
        <v>29</v>
      </c>
      <c r="C27" s="27">
        <f>SUM(C18:C26)</f>
        <v>0</v>
      </c>
      <c r="D27" s="20" t="s">
        <v>30</v>
      </c>
      <c r="E27" s="27">
        <f>SUM(E18:E26)</f>
        <v>0</v>
      </c>
    </row>
    <row r="28" spans="1:5" x14ac:dyDescent="0.4">
      <c r="A28" s="21"/>
    </row>
    <row r="29" spans="1:5" ht="25.5" x14ac:dyDescent="0.4">
      <c r="A29" s="21"/>
      <c r="B29" s="2" t="s">
        <v>42</v>
      </c>
    </row>
    <row r="30" spans="1:5" ht="21.75" customHeight="1" thickBot="1" x14ac:dyDescent="0.45">
      <c r="A30" s="21"/>
      <c r="B30" s="10" t="s">
        <v>45</v>
      </c>
      <c r="C30" s="11" t="s">
        <v>22</v>
      </c>
      <c r="D30" s="10" t="s">
        <v>10</v>
      </c>
      <c r="E30" s="11" t="s">
        <v>18</v>
      </c>
    </row>
    <row r="31" spans="1:5" ht="21.75" customHeight="1" x14ac:dyDescent="0.4">
      <c r="A31" s="21" t="s">
        <v>0</v>
      </c>
      <c r="B31" s="12"/>
      <c r="C31" s="13"/>
      <c r="D31" s="14" t="s">
        <v>12</v>
      </c>
      <c r="E31" s="29">
        <f>IF(C31&gt;100000,100000,ROUNDDOWN(C31,0))</f>
        <v>0</v>
      </c>
    </row>
    <row r="32" spans="1:5" ht="21.75" customHeight="1" x14ac:dyDescent="0.4">
      <c r="A32" s="21" t="s">
        <v>1</v>
      </c>
      <c r="B32" s="12"/>
      <c r="C32" s="15"/>
      <c r="D32" s="14" t="s">
        <v>12</v>
      </c>
      <c r="E32" s="30">
        <f t="shared" ref="E32:E39" si="2">IF(C32&gt;100000,100000,ROUNDDOWN(C32,0))</f>
        <v>0</v>
      </c>
    </row>
    <row r="33" spans="1:5" ht="21.75" customHeight="1" x14ac:dyDescent="0.4">
      <c r="A33" s="21" t="s">
        <v>2</v>
      </c>
      <c r="B33" s="12"/>
      <c r="C33" s="15"/>
      <c r="D33" s="14" t="s">
        <v>12</v>
      </c>
      <c r="E33" s="30">
        <f t="shared" si="2"/>
        <v>0</v>
      </c>
    </row>
    <row r="34" spans="1:5" ht="21.75" customHeight="1" x14ac:dyDescent="0.4">
      <c r="A34" s="21" t="s">
        <v>3</v>
      </c>
      <c r="B34" s="12"/>
      <c r="C34" s="15"/>
      <c r="D34" s="14" t="s">
        <v>12</v>
      </c>
      <c r="E34" s="30">
        <f t="shared" si="2"/>
        <v>0</v>
      </c>
    </row>
    <row r="35" spans="1:5" ht="21.75" customHeight="1" x14ac:dyDescent="0.4">
      <c r="A35" s="21" t="s">
        <v>4</v>
      </c>
      <c r="B35" s="12"/>
      <c r="C35" s="15"/>
      <c r="D35" s="14" t="s">
        <v>12</v>
      </c>
      <c r="E35" s="30">
        <f t="shared" si="2"/>
        <v>0</v>
      </c>
    </row>
    <row r="36" spans="1:5" ht="21.75" customHeight="1" x14ac:dyDescent="0.4">
      <c r="A36" s="21" t="s">
        <v>5</v>
      </c>
      <c r="B36" s="12"/>
      <c r="C36" s="15"/>
      <c r="D36" s="14" t="s">
        <v>12</v>
      </c>
      <c r="E36" s="30">
        <f t="shared" si="2"/>
        <v>0</v>
      </c>
    </row>
    <row r="37" spans="1:5" ht="21.75" customHeight="1" x14ac:dyDescent="0.4">
      <c r="A37" s="21" t="s">
        <v>6</v>
      </c>
      <c r="B37" s="12"/>
      <c r="C37" s="15"/>
      <c r="D37" s="14" t="s">
        <v>12</v>
      </c>
      <c r="E37" s="30">
        <f t="shared" si="2"/>
        <v>0</v>
      </c>
    </row>
    <row r="38" spans="1:5" ht="21.75" customHeight="1" x14ac:dyDescent="0.4">
      <c r="A38" s="21" t="s">
        <v>7</v>
      </c>
      <c r="B38" s="12"/>
      <c r="C38" s="15"/>
      <c r="D38" s="14" t="s">
        <v>12</v>
      </c>
      <c r="E38" s="30">
        <f t="shared" si="2"/>
        <v>0</v>
      </c>
    </row>
    <row r="39" spans="1:5" ht="21.75" customHeight="1" thickBot="1" x14ac:dyDescent="0.45">
      <c r="A39" s="21" t="s">
        <v>8</v>
      </c>
      <c r="B39" s="16"/>
      <c r="C39" s="17"/>
      <c r="D39" s="18" t="s">
        <v>12</v>
      </c>
      <c r="E39" s="30">
        <f t="shared" si="2"/>
        <v>0</v>
      </c>
    </row>
    <row r="40" spans="1:5" ht="21.75" customHeight="1" thickBot="1" x14ac:dyDescent="0.45">
      <c r="A40" s="21"/>
      <c r="B40" s="19" t="s">
        <v>27</v>
      </c>
      <c r="C40" s="27">
        <f>SUM(C31:C39)</f>
        <v>0</v>
      </c>
      <c r="D40" s="20" t="s">
        <v>28</v>
      </c>
      <c r="E40" s="27">
        <f>SUM(E31:E39)</f>
        <v>0</v>
      </c>
    </row>
    <row r="41" spans="1:5" ht="19.5" thickBot="1" x14ac:dyDescent="0.45"/>
    <row r="42" spans="1:5" ht="25.5" x14ac:dyDescent="0.4">
      <c r="B42" s="3" t="s">
        <v>15</v>
      </c>
      <c r="C42" s="4"/>
      <c r="D42" s="5"/>
    </row>
    <row r="43" spans="1:5" ht="34.5" customHeight="1" thickBot="1" x14ac:dyDescent="0.45">
      <c r="B43" s="6" t="s">
        <v>25</v>
      </c>
      <c r="C43" s="35">
        <f>SUM(C14,C27,C40)</f>
        <v>0</v>
      </c>
      <c r="D43" s="22" t="s">
        <v>19</v>
      </c>
    </row>
    <row r="44" spans="1:5" ht="26.25" thickBot="1" x14ac:dyDescent="0.45">
      <c r="C44" s="7"/>
      <c r="D44" s="7"/>
      <c r="E44" s="7"/>
    </row>
    <row r="45" spans="1:5" ht="25.5" x14ac:dyDescent="0.4">
      <c r="B45" s="8" t="s">
        <v>14</v>
      </c>
      <c r="C45" s="4"/>
      <c r="D45" s="5"/>
    </row>
    <row r="46" spans="1:5" ht="32.25" customHeight="1" thickBot="1" x14ac:dyDescent="0.45">
      <c r="B46" s="9" t="s">
        <v>26</v>
      </c>
      <c r="C46" s="34">
        <f>ROUNDDOWN(SUM(E14,E27,E40),-3)</f>
        <v>0</v>
      </c>
      <c r="D46" s="23" t="s">
        <v>19</v>
      </c>
      <c r="E46" s="24" t="s">
        <v>43</v>
      </c>
    </row>
    <row r="48" spans="1:5" ht="25.5" x14ac:dyDescent="0.4">
      <c r="B48" s="2" t="s">
        <v>35</v>
      </c>
    </row>
    <row r="49" spans="2:5" ht="25.5" x14ac:dyDescent="0.4">
      <c r="B49" s="2" t="s">
        <v>44</v>
      </c>
      <c r="D49" s="25"/>
      <c r="E49" s="25"/>
    </row>
    <row r="55" spans="2:5" x14ac:dyDescent="0.4">
      <c r="D55" s="44"/>
      <c r="E55" s="44"/>
    </row>
  </sheetData>
  <mergeCells count="2">
    <mergeCell ref="A2:G2"/>
    <mergeCell ref="D55:E55"/>
  </mergeCells>
  <phoneticPr fontId="1"/>
  <pageMargins left="0.7" right="0.7" top="0.75" bottom="0.75" header="0.3" footer="0.3"/>
  <pageSetup paperSize="9" scale="64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記入例</vt:lpstr>
      <vt:lpstr>記入様式</vt:lpstr>
      <vt:lpstr>記入様式!Print_Area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2025-03-06T00:07:13Z</cp:lastPrinted>
  <dcterms:created xsi:type="dcterms:W3CDTF">2024-11-08T04:59:51Z</dcterms:created>
  <dcterms:modified xsi:type="dcterms:W3CDTF">2025-04-11T09:22:44Z</dcterms:modified>
</cp:coreProperties>
</file>