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 codeName="ThisWorkbook" filterPrivacy="1"/>
  <xr:revisionPtr xr6:coauthVersionLast="47" xr6:coauthVersionMax="47" documentId="13_ncr:1_{4990829A-8CEE-41BA-ADE0-6A12E0618BD3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世帯・人口" sheetId="1"/>
    <sheet r:id="rId2" name="増減内訳" sheetId="2"/>
  </sheets>
  <definedNames>
    <definedName localSheetId="0" name="_xlnm.Print_Area">世帯・人口!$A$1:$L$328</definedName>
    <definedName localSheetId="1" name="_xlnm.Print_Area">増減内訳!$A$1:$M$328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0" i="2" l="1"/>
  <c r="K321" i="1"/>
  <c r="M319" i="2"/>
  <c r="K320" i="1"/>
  <c r="M318" i="2"/>
  <c r="K319" i="1"/>
  <c r="K318" i="1"/>
  <c r="M317" i="2"/>
  <c r="M316" i="2"/>
  <c r="K316" i="2"/>
  <c r="L316" i="2" s="1"/>
  <c r="J316" i="2"/>
  <c r="I316" i="2"/>
  <c r="K317" i="1"/>
  <c r="J317" i="1"/>
  <c r="H317" i="1"/>
  <c r="F317" i="1"/>
  <c r="D317" i="1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K320" i="2"/>
  <c r="L320" i="2" s="1"/>
  <c r="J320" i="2"/>
  <c r="I320" i="2"/>
  <c r="L319" i="2"/>
  <c r="K319" i="2"/>
  <c r="J319" i="2"/>
  <c r="I319" i="2"/>
  <c r="K318" i="2"/>
  <c r="L318" i="2" s="1"/>
  <c r="J318" i="2"/>
  <c r="I318" i="2"/>
  <c r="K317" i="2"/>
  <c r="L317" i="2" s="1"/>
  <c r="J317" i="2"/>
  <c r="I317" i="2"/>
  <c r="M315" i="2"/>
  <c r="K315" i="2"/>
  <c r="L315" i="2" s="1"/>
  <c r="J315" i="2"/>
  <c r="I315" i="2"/>
  <c r="J328" i="1"/>
  <c r="H328" i="1"/>
  <c r="F328" i="1"/>
  <c r="D328" i="1"/>
  <c r="J327" i="1"/>
  <c r="H327" i="1"/>
  <c r="F327" i="1"/>
  <c r="D327" i="1"/>
  <c r="J326" i="1"/>
  <c r="H326" i="1"/>
  <c r="F326" i="1"/>
  <c r="D326" i="1"/>
  <c r="J325" i="1"/>
  <c r="H325" i="1"/>
  <c r="F325" i="1"/>
  <c r="D325" i="1"/>
  <c r="J324" i="1"/>
  <c r="H324" i="1"/>
  <c r="F324" i="1"/>
  <c r="D324" i="1"/>
  <c r="J323" i="1"/>
  <c r="H323" i="1"/>
  <c r="F323" i="1"/>
  <c r="D323" i="1"/>
  <c r="J322" i="1"/>
  <c r="H322" i="1"/>
  <c r="F322" i="1"/>
  <c r="D322" i="1"/>
  <c r="J321" i="1"/>
  <c r="H321" i="1"/>
  <c r="F321" i="1"/>
  <c r="D321" i="1"/>
  <c r="J320" i="1"/>
  <c r="H320" i="1"/>
  <c r="F320" i="1"/>
  <c r="D320" i="1"/>
  <c r="J319" i="1"/>
  <c r="H319" i="1"/>
  <c r="F319" i="1"/>
  <c r="D319" i="1"/>
  <c r="J318" i="1"/>
  <c r="H318" i="1"/>
  <c r="F318" i="1"/>
  <c r="D318" i="1"/>
  <c r="K316" i="1"/>
  <c r="J316" i="1"/>
  <c r="H316" i="1"/>
  <c r="F316" i="1"/>
  <c r="D316" i="1"/>
  <c r="K314" i="2"/>
  <c r="J314" i="2"/>
  <c r="I314" i="2"/>
  <c r="K313" i="2"/>
  <c r="J313" i="2"/>
  <c r="I313" i="2"/>
  <c r="K312" i="2"/>
  <c r="J312" i="2"/>
  <c r="I312" i="2"/>
  <c r="K311" i="2"/>
  <c r="J311" i="2"/>
  <c r="I311" i="2"/>
  <c r="K310" i="2"/>
  <c r="J310" i="2"/>
  <c r="I310" i="2"/>
  <c r="K309" i="2"/>
  <c r="J309" i="2"/>
  <c r="I309" i="2"/>
  <c r="K308" i="2"/>
  <c r="J308" i="2"/>
  <c r="I308" i="2"/>
  <c r="M314" i="2"/>
  <c r="K310" i="1"/>
  <c r="K315" i="1"/>
  <c r="J315" i="1"/>
  <c r="H315" i="1"/>
  <c r="F315" i="1"/>
  <c r="D315" i="1"/>
  <c r="M313" i="2"/>
  <c r="M312" i="2"/>
  <c r="M311" i="2"/>
  <c r="M310" i="2"/>
  <c r="M309" i="2"/>
  <c r="M308" i="2"/>
  <c r="I305" i="2"/>
  <c r="J305" i="2"/>
  <c r="K305" i="2"/>
  <c r="L305" i="2" s="1"/>
  <c r="L306" i="2" s="1"/>
  <c r="L307" i="2" s="1"/>
  <c r="M305" i="2"/>
  <c r="I306" i="2"/>
  <c r="J306" i="2"/>
  <c r="K306" i="2"/>
  <c r="M306" i="2"/>
  <c r="I307" i="2"/>
  <c r="J307" i="2"/>
  <c r="K307" i="2"/>
  <c r="M307" i="2"/>
  <c r="L313" i="2"/>
  <c r="L314" i="2" s="1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09" i="1"/>
  <c r="J309" i="1"/>
  <c r="H309" i="1"/>
  <c r="F309" i="1"/>
  <c r="D309" i="1"/>
  <c r="L308" i="2" l="1"/>
  <c r="L309" i="2" s="1"/>
  <c r="L310" i="2" s="1"/>
  <c r="L311" i="2" s="1"/>
  <c r="K307" i="1"/>
  <c r="K308" i="1"/>
  <c r="M304" i="2" l="1"/>
  <c r="K306" i="1" l="1"/>
  <c r="J308" i="1" l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<sst xmlns="http://schemas.openxmlformats.org/spreadsheetml/2006/main" count="414" uniqueCount="75">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</sst>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0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176" fontId="0" fillId="0" borderId="8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76" fontId="0" fillId="0" borderId="10" xfId="0" applyNumberForma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0" fontId="0" fillId="0" borderId="14" xfId="0" applyBorder="1" applyAlignment="1">
      <alignment vertical="center"/>
    </xf>
    <xf numFmtId="0" fontId="0" fillId="0" borderId="20" xfId="0" applyBorder="1"/>
    <xf numFmtId="0" fontId="0" fillId="0" borderId="68" xfId="0" applyBorder="1"/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2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" x14ac:dyDescent="0.2"/>
  <cols>
    <col min="1" max="1" width="8.90625" customWidth="1"/>
    <col min="2" max="2" width="9.36328125" bestFit="1" customWidth="1"/>
    <col min="3" max="3" width="9.6328125" customWidth="1"/>
    <col min="4" max="4" width="8.6328125" style="1" customWidth="1"/>
    <col min="5" max="5" width="11" customWidth="1"/>
    <col min="6" max="6" width="8.6328125" style="1" customWidth="1"/>
    <col min="7" max="7" width="9.453125" customWidth="1"/>
    <col min="8" max="8" width="7.453125" style="1" customWidth="1"/>
    <col min="9" max="9" width="9.36328125" customWidth="1"/>
    <col min="10" max="10" width="7.453125" style="1" customWidth="1"/>
    <col min="11" max="11" width="10.36328125" style="1" bestFit="1" customWidth="1"/>
    <col min="12" max="12" width="12.26953125" bestFit="1" customWidth="1"/>
  </cols>
  <sheetData>
    <row r="1" spans="1:12" ht="13.5" customHeight="1" x14ac:dyDescent="0.2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13.5" customHeight="1" thickBot="1" x14ac:dyDescent="0.25">
      <c r="H2" s="258"/>
      <c r="I2" s="258"/>
      <c r="J2" s="258"/>
    </row>
    <row r="3" spans="1:12" s="8" customFormat="1" ht="27" customHeight="1" thickBot="1" x14ac:dyDescent="0.25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2">
      <c r="A4" s="259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2">
      <c r="A5" s="260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2">
      <c r="A6" s="260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2">
      <c r="A7" s="260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2">
      <c r="A8" s="260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2">
      <c r="A9" s="260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2">
      <c r="A10" s="260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2">
      <c r="A11" s="260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2">
      <c r="A12" s="260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2">
      <c r="A13" s="260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2">
      <c r="A14" s="260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5">
      <c r="A15" s="261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2">
      <c r="A16" s="262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2">
      <c r="A17" s="260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2">
      <c r="A18" s="260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2">
      <c r="A19" s="260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2">
      <c r="A20" s="260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2">
      <c r="A21" s="260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2">
      <c r="A22" s="260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2">
      <c r="A23" s="260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2">
      <c r="A24" s="260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2">
      <c r="A25" s="260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2">
      <c r="A26" s="260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5">
      <c r="A27" s="260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2">
      <c r="A28" s="262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2">
      <c r="A29" s="260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2">
      <c r="A30" s="260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2">
      <c r="A31" s="260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2">
      <c r="A32" s="260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2">
      <c r="A33" s="260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2">
      <c r="A34" s="260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2">
      <c r="A35" s="260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2">
      <c r="A36" s="260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2">
      <c r="A37" s="260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2">
      <c r="A38" s="260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5">
      <c r="A39" s="266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2">
      <c r="A40" s="262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2">
      <c r="A41" s="260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2">
      <c r="A42" s="260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2">
      <c r="A43" s="260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2">
      <c r="A44" s="260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2">
      <c r="A45" s="260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2">
      <c r="A46" s="260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2">
      <c r="A47" s="260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2">
      <c r="A48" s="260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2">
      <c r="A49" s="260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2">
      <c r="A50" s="260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5">
      <c r="A51" s="266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2">
      <c r="A52" s="262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2">
      <c r="A53" s="260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2">
      <c r="A54" s="260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2">
      <c r="A55" s="260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2">
      <c r="A56" s="260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2">
      <c r="A57" s="260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2">
      <c r="A58" s="260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2">
      <c r="A59" s="260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2">
      <c r="A60" s="260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2">
      <c r="A61" s="260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2">
      <c r="A62" s="260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5">
      <c r="A63" s="266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2">
      <c r="A64" s="262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2">
      <c r="A65" s="260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2">
      <c r="A66" s="260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2">
      <c r="A67" s="260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2">
      <c r="A68" s="260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2">
      <c r="A69" s="260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2">
      <c r="A70" s="267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2">
      <c r="A71" s="267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2">
      <c r="A72" s="267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2">
      <c r="A73" s="267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2">
      <c r="A74" s="267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3.5" thickBot="1" x14ac:dyDescent="0.25">
      <c r="A75" s="268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2">
      <c r="A76" s="269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2">
      <c r="A77" s="264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2">
      <c r="A78" s="264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2">
      <c r="A79" s="264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2">
      <c r="A80" s="264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2">
      <c r="A81" s="264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2">
      <c r="A82" s="264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2">
      <c r="A83" s="264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2">
      <c r="A84" s="264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2">
      <c r="A85" s="264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2">
      <c r="A86" s="264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3.5" thickBot="1" x14ac:dyDescent="0.25">
      <c r="A87" s="265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2">
      <c r="A88" s="269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2">
      <c r="A89" s="264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2">
      <c r="A90" s="264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2">
      <c r="A91" s="264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2">
      <c r="A92" s="264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2">
      <c r="A93" s="264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2">
      <c r="A94" s="264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2">
      <c r="A95" s="264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2">
      <c r="A96" s="264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2">
      <c r="A97" s="264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2">
      <c r="A98" s="264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3.5" thickBot="1" x14ac:dyDescent="0.25">
      <c r="A99" s="265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2">
      <c r="A100" s="269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2">
      <c r="A101" s="264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2">
      <c r="A102" s="264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2">
      <c r="A103" s="264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2">
      <c r="A104" s="264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2">
      <c r="A105" s="264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2">
      <c r="A106" s="264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2">
      <c r="A107" s="264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2">
      <c r="A108" s="264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2">
      <c r="A109" s="264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2">
      <c r="A110" s="264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3.5" thickBot="1" x14ac:dyDescent="0.25">
      <c r="A111" s="265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2">
      <c r="A112" s="269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2">
      <c r="A113" s="264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2">
      <c r="A114" s="264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2">
      <c r="A115" s="264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2">
      <c r="A116" s="264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2">
      <c r="A117" s="264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2">
      <c r="A118" s="264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2">
      <c r="A119" s="264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2">
      <c r="A120" s="264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2">
      <c r="A121" s="264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2">
      <c r="A122" s="264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3.5" thickBot="1" x14ac:dyDescent="0.25">
      <c r="A123" s="265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2">
      <c r="A124" s="269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2">
      <c r="A125" s="264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2">
      <c r="A126" s="264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2">
      <c r="A127" s="264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2">
      <c r="A128" s="264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2">
      <c r="A129" s="264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2">
      <c r="A130" s="264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2">
      <c r="A131" s="264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2">
      <c r="A132" s="264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2">
      <c r="A133" s="264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2">
      <c r="A134" s="264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3.5" thickBot="1" x14ac:dyDescent="0.25">
      <c r="A135" s="265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2">
      <c r="A136" s="263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2">
      <c r="A137" s="270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2">
      <c r="A138" s="270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2">
      <c r="A139" s="270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2">
      <c r="A140" s="270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2">
      <c r="A141" s="270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2">
      <c r="A142" s="270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2">
      <c r="A143" s="270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2">
      <c r="A144" s="270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2">
      <c r="A145" s="270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2">
      <c r="A146" s="270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3.5" thickBot="1" x14ac:dyDescent="0.25">
      <c r="A147" s="271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2">
      <c r="A148" s="269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2">
      <c r="A149" s="264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2">
      <c r="A150" s="264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2">
      <c r="A151" s="264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2">
      <c r="A152" s="264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2">
      <c r="A153" s="264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3.5" thickBot="1" x14ac:dyDescent="0.25">
      <c r="A154" s="264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5">
      <c r="A155" s="264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3.5" thickTop="1" x14ac:dyDescent="0.2">
      <c r="A156" s="264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2">
      <c r="A157" s="264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2">
      <c r="A158" s="264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2">
      <c r="A159" s="264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3.5" thickBot="1" x14ac:dyDescent="0.25">
      <c r="A160" s="264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2">
      <c r="A161" s="269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2">
      <c r="A162" s="264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2">
      <c r="A163" s="264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2">
      <c r="A164" s="264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2">
      <c r="A165" s="264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2">
      <c r="A166" s="264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2">
      <c r="A167" s="264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2">
      <c r="A168" s="264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2">
      <c r="A169" s="264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2">
      <c r="A170" s="264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2">
      <c r="A171" s="264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3.5" thickBot="1" x14ac:dyDescent="0.25">
      <c r="A172" s="265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2">
      <c r="A173" s="263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2">
      <c r="A174" s="264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2">
      <c r="A175" s="264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2">
      <c r="A176" s="264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2">
      <c r="A177" s="264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2">
      <c r="A178" s="264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2">
      <c r="A179" s="264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2">
      <c r="A180" s="264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2">
      <c r="A181" s="264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2">
      <c r="A182" s="264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2">
      <c r="A183" s="264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3.5" thickBot="1" x14ac:dyDescent="0.25">
      <c r="A184" s="265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2">
      <c r="A185" s="269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2">
      <c r="A186" s="264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2">
      <c r="A187" s="264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2">
      <c r="A188" s="264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2">
      <c r="A189" s="264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2">
      <c r="A190" s="264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2">
      <c r="A191" s="264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2">
      <c r="A192" s="264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2">
      <c r="A193" s="264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2">
      <c r="A194" s="264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2">
      <c r="A195" s="264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3.5" thickBot="1" x14ac:dyDescent="0.25">
      <c r="A196" s="265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2">
      <c r="A197" s="269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2">
      <c r="A198" s="264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2">
      <c r="A199" s="264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2">
      <c r="A200" s="264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2">
      <c r="A201" s="264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2">
      <c r="A202" s="264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2">
      <c r="A203" s="264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2">
      <c r="A204" s="264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2">
      <c r="A205" s="264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2">
      <c r="A206" s="264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2">
      <c r="A207" s="264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3.5" thickBot="1" x14ac:dyDescent="0.25">
      <c r="A208" s="265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2">
      <c r="A209" s="269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2">
      <c r="A210" s="264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2">
      <c r="A211" s="264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2">
      <c r="A212" s="264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2">
      <c r="A213" s="264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2">
      <c r="A214" s="264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2">
      <c r="A215" s="264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2">
      <c r="A216" s="264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2">
      <c r="A217" s="264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2">
      <c r="A218" s="264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2">
      <c r="A219" s="264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3.5" thickBot="1" x14ac:dyDescent="0.25">
      <c r="A220" s="265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2">
      <c r="A221" s="269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2">
      <c r="A222" s="264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2">
      <c r="A223" s="264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2">
      <c r="A224" s="264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2">
      <c r="A225" s="264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2">
      <c r="A226" s="264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2">
      <c r="A227" s="264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2">
      <c r="A228" s="264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2">
      <c r="A229" s="264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2">
      <c r="A230" s="264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2">
      <c r="A231" s="264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3.5" thickBot="1" x14ac:dyDescent="0.25">
      <c r="A232" s="265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2">
      <c r="A233" s="278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2">
      <c r="A234" s="279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2">
      <c r="A235" s="279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2">
      <c r="A236" s="279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2">
      <c r="A237" s="280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2">
      <c r="A238" s="279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2">
      <c r="A239" s="279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2">
      <c r="A240" s="279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2">
      <c r="A241" s="279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2">
      <c r="A242" s="279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2">
      <c r="A243" s="279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3.5" thickBot="1" x14ac:dyDescent="0.25">
      <c r="A244" s="279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2">
      <c r="A245" s="275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2">
      <c r="A246" s="276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2">
      <c r="A247" s="276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2">
      <c r="A248" s="276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2">
      <c r="A249" s="276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2">
      <c r="A250" s="276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2">
      <c r="A251" s="276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2">
      <c r="A252" s="276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2">
      <c r="A253" s="276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2">
      <c r="A254" s="276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2">
      <c r="A255" s="276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3.5" thickBot="1" x14ac:dyDescent="0.25">
      <c r="A256" s="277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2">
      <c r="A257" s="275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2">
      <c r="A258" s="276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2">
      <c r="A259" s="276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2">
      <c r="A260" s="276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2">
      <c r="A261" s="276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2">
      <c r="A262" s="276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2">
      <c r="A263" s="276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2">
      <c r="A264" s="276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2">
      <c r="A265" s="276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2">
      <c r="A266" s="276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2">
      <c r="A267" s="276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3.5" thickBot="1" x14ac:dyDescent="0.25">
      <c r="A268" s="277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2">
      <c r="A269" s="275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2">
      <c r="A270" s="276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2">
      <c r="A271" s="276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2">
      <c r="A272" s="276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2">
      <c r="A273" s="276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2">
      <c r="A274" s="276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2">
      <c r="A275" s="276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2">
      <c r="A276" s="276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2">
      <c r="A277" s="276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2">
      <c r="A278" s="276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2">
      <c r="A279" s="276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3.5" thickBot="1" x14ac:dyDescent="0.25">
      <c r="A280" s="277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2">
      <c r="A281" s="275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2">
      <c r="A282" s="276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2">
      <c r="A283" s="273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2">
      <c r="A284" s="273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2">
      <c r="A285" s="273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2">
      <c r="A286" s="273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2">
      <c r="A287" s="273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2">
      <c r="A288" s="273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2">
      <c r="A289" s="273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2">
      <c r="A290" s="273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2">
      <c r="A291" s="273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3.5" thickBot="1" x14ac:dyDescent="0.25">
      <c r="A292" s="274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2">
      <c r="A293" s="272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09" si="46">IF((E293)="","",(E293)-(E292))</f>
        <v>-149</v>
      </c>
      <c r="G293" s="191">
        <v>330339</v>
      </c>
      <c r="H293" s="53">
        <f t="shared" ref="H293:H309" si="47">IF((G293)="","",(G293)-(G292))</f>
        <v>-270</v>
      </c>
      <c r="I293" s="172">
        <v>27362</v>
      </c>
      <c r="J293" s="254">
        <f t="shared" ref="J293:J309" si="48">IF((I293)="","",(I293)-(I292))</f>
        <v>121</v>
      </c>
      <c r="K293" s="138">
        <f t="shared" si="44"/>
        <v>3969</v>
      </c>
    </row>
    <row r="294" spans="1:11" x14ac:dyDescent="0.2">
      <c r="A294" s="273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2">
      <c r="A295" s="273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2">
      <c r="A296" s="273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2">
      <c r="A297" s="273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2">
      <c r="A298" s="273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2">
      <c r="A299" s="273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2">
      <c r="A300" s="273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2">
      <c r="A301" s="273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2">
      <c r="A302" s="273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2">
      <c r="A303" s="273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3.5" thickBot="1" x14ac:dyDescent="0.25">
      <c r="A304" s="274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2">
      <c r="A305" s="272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2">
      <c r="A306" s="273"/>
      <c r="B306" s="16">
        <v>45323</v>
      </c>
      <c r="C306" s="187">
        <v>211475</v>
      </c>
      <c r="D306" s="41">
        <f t="shared" ref="D306:D309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2">
      <c r="A307" s="273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2">
      <c r="A308" s="273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2">
      <c r="A309" s="273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2">
      <c r="A310" s="273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" si="52">E310-E298</f>
        <v>5623</v>
      </c>
    </row>
    <row r="311" spans="1:11" x14ac:dyDescent="0.2">
      <c r="A311" s="273"/>
      <c r="B311" s="16">
        <v>45474</v>
      </c>
      <c r="C311" s="199">
        <v>215650</v>
      </c>
      <c r="D311" s="88">
        <f t="shared" ref="D311:D328" si="53">IF((C311)="","",(C311)-(C310))</f>
        <v>306</v>
      </c>
      <c r="E311" s="88">
        <v>366772</v>
      </c>
      <c r="F311" s="88">
        <f t="shared" ref="F311:F328" si="54">IF((E311)="","",(E311)-(E310))</f>
        <v>491</v>
      </c>
      <c r="G311" s="193">
        <v>332786</v>
      </c>
      <c r="H311" s="88">
        <f t="shared" ref="H311:H328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ref="K311" si="56">E311-E299</f>
        <v>6145</v>
      </c>
    </row>
    <row r="312" spans="1:11" x14ac:dyDescent="0.2">
      <c r="A312" s="273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28" si="57">IF((I312)="","",(I312)-(I311))</f>
        <v>402</v>
      </c>
      <c r="K312" s="80">
        <f>E312-E300</f>
        <v>5972</v>
      </c>
    </row>
    <row r="313" spans="1:11" x14ac:dyDescent="0.2">
      <c r="A313" s="273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7"/>
        <v>-96</v>
      </c>
      <c r="K313" s="80">
        <f>E313-E301</f>
        <v>5863</v>
      </c>
    </row>
    <row r="314" spans="1:11" x14ac:dyDescent="0.2">
      <c r="A314" s="273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7"/>
        <v>422</v>
      </c>
      <c r="K314" s="68">
        <f>E314-E302</f>
        <v>5796</v>
      </c>
    </row>
    <row r="315" spans="1:11" x14ac:dyDescent="0.2">
      <c r="A315" s="273"/>
      <c r="B315" s="16">
        <v>45597</v>
      </c>
      <c r="C315" s="187">
        <v>216425</v>
      </c>
      <c r="D315" s="41">
        <f t="shared" si="53"/>
        <v>285</v>
      </c>
      <c r="E315" s="41">
        <v>367698</v>
      </c>
      <c r="F315" s="41">
        <f t="shared" si="54"/>
        <v>302</v>
      </c>
      <c r="G315" s="188">
        <v>332558</v>
      </c>
      <c r="H315" s="41">
        <f t="shared" si="55"/>
        <v>-124</v>
      </c>
      <c r="I315" s="75">
        <v>35140</v>
      </c>
      <c r="J315" s="44">
        <f t="shared" si="57"/>
        <v>426</v>
      </c>
      <c r="K315" s="68">
        <f>E315-E303</f>
        <v>5414</v>
      </c>
    </row>
    <row r="316" spans="1:11" ht="13.5" thickBot="1" x14ac:dyDescent="0.25">
      <c r="A316" s="274"/>
      <c r="B316" s="38">
        <v>45627</v>
      </c>
      <c r="C316" s="201">
        <v>216278</v>
      </c>
      <c r="D316" s="25">
        <f t="shared" si="53"/>
        <v>-147</v>
      </c>
      <c r="E316" s="25">
        <v>367569</v>
      </c>
      <c r="F316" s="25">
        <f t="shared" si="54"/>
        <v>-129</v>
      </c>
      <c r="G316" s="202">
        <v>332300</v>
      </c>
      <c r="H316" s="25">
        <f t="shared" si="55"/>
        <v>-258</v>
      </c>
      <c r="I316" s="81">
        <v>35269</v>
      </c>
      <c r="J316" s="29">
        <f t="shared" si="57"/>
        <v>129</v>
      </c>
      <c r="K316" s="68">
        <f>E316-E304</f>
        <v>5329</v>
      </c>
    </row>
    <row r="317" spans="1:11" x14ac:dyDescent="0.2">
      <c r="A317" s="272" t="s">
        <v>74</v>
      </c>
      <c r="B317" s="253">
        <v>45292</v>
      </c>
      <c r="C317" s="190">
        <v>216145</v>
      </c>
      <c r="D317" s="53">
        <f t="shared" si="53"/>
        <v>-133</v>
      </c>
      <c r="E317" s="53">
        <v>367432</v>
      </c>
      <c r="F317" s="53">
        <f t="shared" si="54"/>
        <v>-137</v>
      </c>
      <c r="G317" s="191">
        <v>332136</v>
      </c>
      <c r="H317" s="53">
        <f t="shared" si="55"/>
        <v>-164</v>
      </c>
      <c r="I317" s="172">
        <v>35296</v>
      </c>
      <c r="J317" s="254">
        <f t="shared" si="57"/>
        <v>27</v>
      </c>
      <c r="K317" s="136">
        <f t="shared" ref="K317" si="58">E317-E305</f>
        <v>5343</v>
      </c>
    </row>
    <row r="318" spans="1:11" x14ac:dyDescent="0.2">
      <c r="A318" s="273"/>
      <c r="B318" s="16">
        <v>45323</v>
      </c>
      <c r="C318" s="187">
        <v>215950</v>
      </c>
      <c r="D318" s="41">
        <f t="shared" si="53"/>
        <v>-195</v>
      </c>
      <c r="E318" s="41">
        <v>367350</v>
      </c>
      <c r="F318" s="41">
        <f t="shared" si="54"/>
        <v>-82</v>
      </c>
      <c r="G318" s="188">
        <v>332067</v>
      </c>
      <c r="H318" s="41">
        <f t="shared" si="55"/>
        <v>-69</v>
      </c>
      <c r="I318" s="75">
        <v>35283</v>
      </c>
      <c r="J318" s="44">
        <f t="shared" si="57"/>
        <v>-13</v>
      </c>
      <c r="K318" s="256">
        <f>E318-E306</f>
        <v>5362</v>
      </c>
    </row>
    <row r="319" spans="1:11" x14ac:dyDescent="0.2">
      <c r="A319" s="273"/>
      <c r="B319" s="16">
        <v>45352</v>
      </c>
      <c r="C319" s="187">
        <v>215808</v>
      </c>
      <c r="D319" s="41">
        <f t="shared" si="53"/>
        <v>-142</v>
      </c>
      <c r="E319" s="41">
        <v>367213</v>
      </c>
      <c r="F319" s="41">
        <f t="shared" si="54"/>
        <v>-137</v>
      </c>
      <c r="G319" s="188">
        <v>332005</v>
      </c>
      <c r="H319" s="41">
        <f t="shared" si="55"/>
        <v>-62</v>
      </c>
      <c r="I319" s="75">
        <v>35208</v>
      </c>
      <c r="J319" s="44">
        <f t="shared" si="57"/>
        <v>-75</v>
      </c>
      <c r="K319" s="256">
        <f>E319-E307</f>
        <v>5173</v>
      </c>
    </row>
    <row r="320" spans="1:11" x14ac:dyDescent="0.2">
      <c r="A320" s="273"/>
      <c r="B320" s="16">
        <v>45383</v>
      </c>
      <c r="C320" s="187">
        <v>217114</v>
      </c>
      <c r="D320" s="41">
        <f t="shared" si="53"/>
        <v>1306</v>
      </c>
      <c r="E320" s="41">
        <v>368253</v>
      </c>
      <c r="F320" s="41">
        <f t="shared" si="54"/>
        <v>1040</v>
      </c>
      <c r="G320" s="188">
        <v>332956</v>
      </c>
      <c r="H320" s="41">
        <f t="shared" si="55"/>
        <v>951</v>
      </c>
      <c r="I320" s="75">
        <v>35297</v>
      </c>
      <c r="J320" s="44">
        <f t="shared" si="57"/>
        <v>89</v>
      </c>
      <c r="K320" s="256">
        <f>E320-E308</f>
        <v>4464</v>
      </c>
    </row>
    <row r="321" spans="1:11" x14ac:dyDescent="0.2">
      <c r="A321" s="273"/>
      <c r="B321" s="16">
        <v>45413</v>
      </c>
      <c r="C321" s="187">
        <v>218812</v>
      </c>
      <c r="D321" s="18">
        <f t="shared" si="53"/>
        <v>1698</v>
      </c>
      <c r="E321" s="18">
        <v>369971</v>
      </c>
      <c r="F321" s="18">
        <f t="shared" si="54"/>
        <v>1718</v>
      </c>
      <c r="G321" s="192">
        <v>333211</v>
      </c>
      <c r="H321" s="18">
        <f t="shared" si="55"/>
        <v>255</v>
      </c>
      <c r="I321" s="75">
        <v>36760</v>
      </c>
      <c r="J321" s="21">
        <f t="shared" si="57"/>
        <v>1463</v>
      </c>
      <c r="K321" s="256">
        <f>E321-E309</f>
        <v>4065</v>
      </c>
    </row>
    <row r="322" spans="1:11" x14ac:dyDescent="0.2">
      <c r="A322" s="273"/>
      <c r="B322" s="16">
        <v>45444</v>
      </c>
      <c r="C322" s="195"/>
      <c r="D322" s="18" t="str">
        <f t="shared" si="53"/>
        <v/>
      </c>
      <c r="E322" s="18"/>
      <c r="F322" s="18" t="str">
        <f t="shared" si="54"/>
        <v/>
      </c>
      <c r="G322" s="192"/>
      <c r="H322" s="18" t="str">
        <f t="shared" si="55"/>
        <v/>
      </c>
      <c r="I322" s="70"/>
      <c r="J322" s="21" t="str">
        <f t="shared" si="57"/>
        <v/>
      </c>
      <c r="K322" s="80"/>
    </row>
    <row r="323" spans="1:11" x14ac:dyDescent="0.2">
      <c r="A323" s="273"/>
      <c r="B323" s="16">
        <v>45474</v>
      </c>
      <c r="C323" s="199"/>
      <c r="D323" s="88" t="str">
        <f t="shared" si="53"/>
        <v/>
      </c>
      <c r="E323" s="88"/>
      <c r="F323" s="88" t="str">
        <f t="shared" si="54"/>
        <v/>
      </c>
      <c r="G323" s="193"/>
      <c r="H323" s="88" t="str">
        <f t="shared" si="55"/>
        <v/>
      </c>
      <c r="I323" s="163"/>
      <c r="J323" s="95" t="str">
        <f t="shared" si="57"/>
        <v/>
      </c>
      <c r="K323" s="80"/>
    </row>
    <row r="324" spans="1:11" x14ac:dyDescent="0.2">
      <c r="A324" s="273"/>
      <c r="B324" s="16">
        <v>45505</v>
      </c>
      <c r="C324" s="187"/>
      <c r="D324" s="41" t="str">
        <f t="shared" si="53"/>
        <v/>
      </c>
      <c r="E324" s="41"/>
      <c r="F324" s="41" t="str">
        <f t="shared" si="54"/>
        <v/>
      </c>
      <c r="G324" s="188"/>
      <c r="H324" s="41" t="str">
        <f t="shared" si="55"/>
        <v/>
      </c>
      <c r="I324" s="75"/>
      <c r="J324" s="44" t="str">
        <f t="shared" si="57"/>
        <v/>
      </c>
      <c r="K324" s="80"/>
    </row>
    <row r="325" spans="1:11" x14ac:dyDescent="0.2">
      <c r="A325" s="273"/>
      <c r="B325" s="16">
        <v>45536</v>
      </c>
      <c r="C325" s="187"/>
      <c r="D325" s="41" t="str">
        <f t="shared" si="53"/>
        <v/>
      </c>
      <c r="E325" s="41"/>
      <c r="F325" s="41" t="str">
        <f t="shared" si="54"/>
        <v/>
      </c>
      <c r="G325" s="188"/>
      <c r="H325" s="41" t="str">
        <f t="shared" si="55"/>
        <v/>
      </c>
      <c r="I325" s="75"/>
      <c r="J325" s="196" t="str">
        <f t="shared" si="57"/>
        <v/>
      </c>
      <c r="K325" s="80"/>
    </row>
    <row r="326" spans="1:11" x14ac:dyDescent="0.2">
      <c r="A326" s="273"/>
      <c r="B326" s="16">
        <v>45566</v>
      </c>
      <c r="C326" s="187"/>
      <c r="D326" s="41" t="str">
        <f t="shared" si="53"/>
        <v/>
      </c>
      <c r="E326" s="41"/>
      <c r="F326" s="41" t="str">
        <f t="shared" si="54"/>
        <v/>
      </c>
      <c r="G326" s="188"/>
      <c r="H326" s="41" t="str">
        <f t="shared" si="55"/>
        <v/>
      </c>
      <c r="I326" s="75"/>
      <c r="J326" s="44" t="str">
        <f t="shared" si="57"/>
        <v/>
      </c>
      <c r="K326" s="68"/>
    </row>
    <row r="327" spans="1:11" x14ac:dyDescent="0.2">
      <c r="A327" s="273"/>
      <c r="B327" s="16">
        <v>45597</v>
      </c>
      <c r="C327" s="187"/>
      <c r="D327" s="41" t="str">
        <f t="shared" si="53"/>
        <v/>
      </c>
      <c r="E327" s="41"/>
      <c r="F327" s="41" t="str">
        <f t="shared" si="54"/>
        <v/>
      </c>
      <c r="G327" s="188"/>
      <c r="H327" s="41" t="str">
        <f t="shared" si="55"/>
        <v/>
      </c>
      <c r="I327" s="75"/>
      <c r="J327" s="44" t="str">
        <f t="shared" si="57"/>
        <v/>
      </c>
      <c r="K327" s="68"/>
    </row>
    <row r="328" spans="1:11" ht="13.5" thickBot="1" x14ac:dyDescent="0.25">
      <c r="A328" s="274"/>
      <c r="B328" s="38">
        <v>45627</v>
      </c>
      <c r="C328" s="201"/>
      <c r="D328" s="25" t="str">
        <f t="shared" si="53"/>
        <v/>
      </c>
      <c r="E328" s="25"/>
      <c r="F328" s="25" t="str">
        <f t="shared" si="54"/>
        <v/>
      </c>
      <c r="G328" s="202"/>
      <c r="H328" s="25" t="str">
        <f t="shared" si="55"/>
        <v/>
      </c>
      <c r="I328" s="81"/>
      <c r="J328" s="29" t="str">
        <f t="shared" si="57"/>
        <v/>
      </c>
      <c r="K328" s="68"/>
    </row>
  </sheetData>
  <mergeCells count="31">
    <mergeCell ref="A317:A328"/>
    <mergeCell ref="A305:A316"/>
    <mergeCell ref="A293:A304"/>
    <mergeCell ref="A28:A39"/>
    <mergeCell ref="A1:J1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M32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" x14ac:dyDescent="0.2"/>
  <cols>
    <col min="1" max="1" width="8.36328125" customWidth="1"/>
    <col min="2" max="8" width="8.6328125" customWidth="1"/>
    <col min="9" max="11" width="9.453125" style="1" customWidth="1"/>
    <col min="12" max="12" width="14.26953125" style="1" hidden="1" customWidth="1"/>
    <col min="13" max="13" width="16.36328125" style="1" bestFit="1" customWidth="1"/>
  </cols>
  <sheetData>
    <row r="1" spans="1:13" s="203" customFormat="1" ht="14.5" customHeight="1" x14ac:dyDescent="0.2">
      <c r="A1" s="294" t="s">
        <v>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3" ht="14.5" customHeight="1" x14ac:dyDescent="0.2">
      <c r="A2" s="204"/>
      <c r="B2" s="204"/>
      <c r="C2" s="204"/>
      <c r="D2" s="204"/>
      <c r="E2" s="204"/>
      <c r="F2" s="204"/>
      <c r="G2" s="204"/>
      <c r="H2" s="295"/>
      <c r="I2" s="295"/>
      <c r="J2" s="295"/>
      <c r="K2" s="295"/>
      <c r="L2" s="295"/>
      <c r="M2"/>
    </row>
    <row r="3" spans="1:13" s="205" customFormat="1" ht="14.5" customHeight="1" x14ac:dyDescent="0.2">
      <c r="A3" s="284"/>
      <c r="B3" s="284"/>
      <c r="C3" s="284" t="s">
        <v>36</v>
      </c>
      <c r="D3" s="284"/>
      <c r="E3" s="284"/>
      <c r="F3" s="284" t="s">
        <v>37</v>
      </c>
      <c r="G3" s="284"/>
      <c r="H3" s="284"/>
      <c r="I3" s="290" t="s">
        <v>38</v>
      </c>
      <c r="J3" s="290" t="s">
        <v>39</v>
      </c>
      <c r="K3" s="290" t="s">
        <v>40</v>
      </c>
      <c r="L3" s="290" t="s">
        <v>41</v>
      </c>
      <c r="M3" s="290" t="s">
        <v>42</v>
      </c>
    </row>
    <row r="4" spans="1:13" s="205" customFormat="1" ht="30.75" customHeight="1" thickBot="1" x14ac:dyDescent="0.25">
      <c r="A4" s="292"/>
      <c r="B4" s="292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0"/>
      <c r="J4" s="290"/>
      <c r="K4" s="290"/>
      <c r="L4" s="290"/>
      <c r="M4" s="290"/>
    </row>
    <row r="5" spans="1:13" ht="16.399999999999999" customHeight="1" x14ac:dyDescent="0.2">
      <c r="A5" s="291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99999999999999" customHeight="1" x14ac:dyDescent="0.2">
      <c r="A6" s="292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99999999999999" customHeight="1" x14ac:dyDescent="0.2">
      <c r="A7" s="292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99999999999999" customHeight="1" x14ac:dyDescent="0.2">
      <c r="A8" s="292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99999999999999" customHeight="1" x14ac:dyDescent="0.2">
      <c r="A9" s="292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99999999999999" customHeight="1" x14ac:dyDescent="0.2">
      <c r="A10" s="292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99999999999999" customHeight="1" x14ac:dyDescent="0.2">
      <c r="A11" s="292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99999999999999" customHeight="1" x14ac:dyDescent="0.2">
      <c r="A12" s="292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99999999999999" customHeight="1" x14ac:dyDescent="0.2">
      <c r="A13" s="292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99999999999999" customHeight="1" x14ac:dyDescent="0.2">
      <c r="A14" s="292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99999999999999" customHeight="1" x14ac:dyDescent="0.2">
      <c r="A15" s="292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99999999999999" customHeight="1" thickBot="1" x14ac:dyDescent="0.25">
      <c r="A16" s="292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99999999999999" customHeight="1" x14ac:dyDescent="0.2">
      <c r="A17" s="291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99999999999999" customHeight="1" x14ac:dyDescent="0.2">
      <c r="A18" s="292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99999999999999" customHeight="1" x14ac:dyDescent="0.2">
      <c r="A19" s="292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99999999999999" customHeight="1" x14ac:dyDescent="0.2">
      <c r="A20" s="292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99999999999999" customHeight="1" x14ac:dyDescent="0.2">
      <c r="A21" s="292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99999999999999" customHeight="1" x14ac:dyDescent="0.2">
      <c r="A22" s="292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99999999999999" customHeight="1" x14ac:dyDescent="0.2">
      <c r="A23" s="292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99999999999999" customHeight="1" x14ac:dyDescent="0.2">
      <c r="A24" s="292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99999999999999" customHeight="1" x14ac:dyDescent="0.2">
      <c r="A25" s="292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99999999999999" customHeight="1" x14ac:dyDescent="0.2">
      <c r="A26" s="292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99999999999999" customHeight="1" x14ac:dyDescent="0.2">
      <c r="A27" s="292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99999999999999" customHeight="1" thickBot="1" x14ac:dyDescent="0.25">
      <c r="A28" s="292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99999999999999" customHeight="1" x14ac:dyDescent="0.2">
      <c r="A29" s="291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99999999999999" customHeight="1" x14ac:dyDescent="0.2">
      <c r="A30" s="292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99999999999999" customHeight="1" x14ac:dyDescent="0.2">
      <c r="A31" s="292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99999999999999" customHeight="1" x14ac:dyDescent="0.2">
      <c r="A32" s="292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99999999999999" customHeight="1" x14ac:dyDescent="0.2">
      <c r="A33" s="292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99999999999999" customHeight="1" x14ac:dyDescent="0.2">
      <c r="A34" s="292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99999999999999" customHeight="1" x14ac:dyDescent="0.2">
      <c r="A35" s="292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99999999999999" customHeight="1" x14ac:dyDescent="0.2">
      <c r="A36" s="292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99999999999999" customHeight="1" x14ac:dyDescent="0.2">
      <c r="A37" s="292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99999999999999" customHeight="1" x14ac:dyDescent="0.2">
      <c r="A38" s="292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99999999999999" customHeight="1" x14ac:dyDescent="0.2">
      <c r="A39" s="292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99999999999999" customHeight="1" thickBot="1" x14ac:dyDescent="0.25">
      <c r="A40" s="292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99999999999999" customHeight="1" x14ac:dyDescent="0.2">
      <c r="A41" s="291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99999999999999" customHeight="1" x14ac:dyDescent="0.2">
      <c r="A42" s="292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99999999999999" customHeight="1" x14ac:dyDescent="0.2">
      <c r="A43" s="292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99999999999999" customHeight="1" x14ac:dyDescent="0.2">
      <c r="A44" s="292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99999999999999" customHeight="1" x14ac:dyDescent="0.2">
      <c r="A45" s="292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99999999999999" customHeight="1" x14ac:dyDescent="0.2">
      <c r="A46" s="292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99999999999999" customHeight="1" x14ac:dyDescent="0.2">
      <c r="A47" s="292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99999999999999" customHeight="1" x14ac:dyDescent="0.2">
      <c r="A48" s="292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99999999999999" customHeight="1" x14ac:dyDescent="0.2">
      <c r="A49" s="292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99999999999999" customHeight="1" x14ac:dyDescent="0.2">
      <c r="A50" s="292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99999999999999" customHeight="1" x14ac:dyDescent="0.2">
      <c r="A51" s="292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99999999999999" customHeight="1" thickBot="1" x14ac:dyDescent="0.25">
      <c r="A52" s="292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99999999999999" customHeight="1" x14ac:dyDescent="0.2">
      <c r="A53" s="291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99999999999999" customHeight="1" x14ac:dyDescent="0.2">
      <c r="A54" s="292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99999999999999" customHeight="1" x14ac:dyDescent="0.2">
      <c r="A55" s="292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99999999999999" customHeight="1" x14ac:dyDescent="0.2">
      <c r="A56" s="292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99999999999999" customHeight="1" x14ac:dyDescent="0.2">
      <c r="A57" s="292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99999999999999" customHeight="1" x14ac:dyDescent="0.2">
      <c r="A58" s="292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99999999999999" customHeight="1" x14ac:dyDescent="0.2">
      <c r="A59" s="292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99999999999999" customHeight="1" x14ac:dyDescent="0.2">
      <c r="A60" s="292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99999999999999" customHeight="1" x14ac:dyDescent="0.2">
      <c r="A61" s="292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99999999999999" customHeight="1" x14ac:dyDescent="0.2">
      <c r="A62" s="292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99999999999999" customHeight="1" x14ac:dyDescent="0.2">
      <c r="A63" s="292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99999999999999" customHeight="1" thickBot="1" x14ac:dyDescent="0.25">
      <c r="A64" s="293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2">
      <c r="A65" s="291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2">
      <c r="A66" s="292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2">
      <c r="A67" s="292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2">
      <c r="A68" s="292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2">
      <c r="A69" s="292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2">
      <c r="A70" s="292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2">
      <c r="A71" s="292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2">
      <c r="A72" s="292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2">
      <c r="A73" s="292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2">
      <c r="A74" s="292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2">
      <c r="A75" s="292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3.5" thickBot="1" x14ac:dyDescent="0.25">
      <c r="A76" s="296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3.5" thickTop="1" x14ac:dyDescent="0.2">
      <c r="A77" s="283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2">
      <c r="A78" s="284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2">
      <c r="A79" s="284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2">
      <c r="A80" s="284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2">
      <c r="A81" s="284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2">
      <c r="A82" s="284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2">
      <c r="A83" s="284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2">
      <c r="A84" s="284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2">
      <c r="A85" s="285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2">
      <c r="A86" s="285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2">
      <c r="A87" s="285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3.5" thickBot="1" x14ac:dyDescent="0.25">
      <c r="A88" s="286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3.5" thickTop="1" x14ac:dyDescent="0.2">
      <c r="A89" s="287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2">
      <c r="A90" s="281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2">
      <c r="A91" s="281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2">
      <c r="A92" s="281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2">
      <c r="A93" s="281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2">
      <c r="A94" s="281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2">
      <c r="A95" s="281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2">
      <c r="A96" s="281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2">
      <c r="A97" s="297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2">
      <c r="A98" s="297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2">
      <c r="A99" s="297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3.5" thickBot="1" x14ac:dyDescent="0.25">
      <c r="A100" s="298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2">
      <c r="A101" s="299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2">
      <c r="A102" s="284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2">
      <c r="A103" s="284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2">
      <c r="A104" s="284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2">
      <c r="A105" s="284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2">
      <c r="A106" s="284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2">
      <c r="A107" s="284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2">
      <c r="A108" s="284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2">
      <c r="A109" s="285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2">
      <c r="A110" s="285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2">
      <c r="A111" s="285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3.5" thickBot="1" x14ac:dyDescent="0.25">
      <c r="A112" s="286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3.5" thickTop="1" x14ac:dyDescent="0.2">
      <c r="A113" s="281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2">
      <c r="A114" s="281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2">
      <c r="A115" s="281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2">
      <c r="A116" s="281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2">
      <c r="A117" s="281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2">
      <c r="A118" s="281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2">
      <c r="A119" s="281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2">
      <c r="A120" s="281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2">
      <c r="A121" s="297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2">
      <c r="A122" s="297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2">
      <c r="A123" s="297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3.5" thickBot="1" x14ac:dyDescent="0.25">
      <c r="A124" s="297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3.5" thickTop="1" x14ac:dyDescent="0.2">
      <c r="A125" s="283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2">
      <c r="A126" s="284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2">
      <c r="A127" s="284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2">
      <c r="A128" s="284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2">
      <c r="A129" s="284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2">
      <c r="A130" s="284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2">
      <c r="A131" s="284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2">
      <c r="A132" s="284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2">
      <c r="A133" s="285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2">
      <c r="A134" s="285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2">
      <c r="A135" s="285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3.5" thickBot="1" x14ac:dyDescent="0.25">
      <c r="A136" s="286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3.5" thickTop="1" x14ac:dyDescent="0.2">
      <c r="A137" s="283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2">
      <c r="A138" s="284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2">
      <c r="A139" s="284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2">
      <c r="A140" s="284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2">
      <c r="A141" s="284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2">
      <c r="A142" s="284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2">
      <c r="A143" s="284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2">
      <c r="A144" s="284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2">
      <c r="A145" s="285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2">
      <c r="A146" s="285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2">
      <c r="A147" s="285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3.5" thickBot="1" x14ac:dyDescent="0.25">
      <c r="A148" s="286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3.5" thickTop="1" x14ac:dyDescent="0.2">
      <c r="A149" s="283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2">
      <c r="A150" s="284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2">
      <c r="A151" s="284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2">
      <c r="A152" s="284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2">
      <c r="A153" s="284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2">
      <c r="A154" s="284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2">
      <c r="A155" s="284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2">
      <c r="A156" s="284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2">
      <c r="A157" s="285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2">
      <c r="A158" s="285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2">
      <c r="A159" s="285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3.5" thickBot="1" x14ac:dyDescent="0.25">
      <c r="A160" s="286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3.5" thickTop="1" x14ac:dyDescent="0.2">
      <c r="A161" s="283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2">
      <c r="A162" s="284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2">
      <c r="A163" s="284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2">
      <c r="A164" s="284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2">
      <c r="A165" s="284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2">
      <c r="A166" s="284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2">
      <c r="A167" s="284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2">
      <c r="A168" s="284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2">
      <c r="A169" s="285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2">
      <c r="A170" s="285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2">
      <c r="A171" s="285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3.5" thickBot="1" x14ac:dyDescent="0.25">
      <c r="A172" s="286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3.5" thickTop="1" x14ac:dyDescent="0.2">
      <c r="A173" s="283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2">
      <c r="A174" s="284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2">
      <c r="A175" s="284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2">
      <c r="A176" s="284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2">
      <c r="A177" s="284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2">
      <c r="A178" s="284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2">
      <c r="A179" s="284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2">
      <c r="A180" s="284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2">
      <c r="A181" s="285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2">
      <c r="A182" s="285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2">
      <c r="A183" s="285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3.5" thickBot="1" x14ac:dyDescent="0.25">
      <c r="A184" s="286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3.5" thickTop="1" x14ac:dyDescent="0.2">
      <c r="A185" s="283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2">
      <c r="A186" s="284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2">
      <c r="A187" s="284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2">
      <c r="A188" s="284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2">
      <c r="A189" s="284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2">
      <c r="A190" s="284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2">
      <c r="A191" s="284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2">
      <c r="A192" s="284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2">
      <c r="A193" s="285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2">
      <c r="A194" s="285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2">
      <c r="A195" s="285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3.5" thickBot="1" x14ac:dyDescent="0.25">
      <c r="A196" s="286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3.5" thickTop="1" x14ac:dyDescent="0.2">
      <c r="A197" s="283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2">
      <c r="A198" s="284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2">
      <c r="A199" s="284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2">
      <c r="A200" s="284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2">
      <c r="A201" s="284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2">
      <c r="A202" s="284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2">
      <c r="A203" s="284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2">
      <c r="A204" s="284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2">
      <c r="A205" s="285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2">
      <c r="A206" s="285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2">
      <c r="A207" s="285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3.5" thickBot="1" x14ac:dyDescent="0.25">
      <c r="A208" s="286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3.5" thickTop="1" x14ac:dyDescent="0.2">
      <c r="A209" s="299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2">
      <c r="A210" s="284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2">
      <c r="A211" s="284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2">
      <c r="A212" s="284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2">
      <c r="A213" s="284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2">
      <c r="A214" s="284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2">
      <c r="A215" s="284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2">
      <c r="A216" s="284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2">
      <c r="A217" s="285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2">
      <c r="A218" s="285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2">
      <c r="A219" s="285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3.5" thickBot="1" x14ac:dyDescent="0.25">
      <c r="A220" s="286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3.5" thickTop="1" x14ac:dyDescent="0.2">
      <c r="A221" s="287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2">
      <c r="A222" s="281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2">
      <c r="A223" s="281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2">
      <c r="A224" s="281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2">
      <c r="A225" s="281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2">
      <c r="A226" s="281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2">
      <c r="A227" s="281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2">
      <c r="A228" s="281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2">
      <c r="A229" s="281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2">
      <c r="A230" s="281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2">
      <c r="A231" s="281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3.5" thickBot="1" x14ac:dyDescent="0.25">
      <c r="A232" s="282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3.5" thickTop="1" x14ac:dyDescent="0.2">
      <c r="A233" s="287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2">
      <c r="A234" s="281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2">
      <c r="A235" s="281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2">
      <c r="A236" s="28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2">
      <c r="A237" s="28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2">
      <c r="A238" s="281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2">
      <c r="A239" s="281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2">
      <c r="A240" s="281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2">
      <c r="A241" s="281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2">
      <c r="A242" s="281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2">
      <c r="A243" s="281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3.5" thickBot="1" x14ac:dyDescent="0.25">
      <c r="A244" s="282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3.5" thickTop="1" x14ac:dyDescent="0.2">
      <c r="A245" s="281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2">
      <c r="A246" s="281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2">
      <c r="A247" s="281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2">
      <c r="A248" s="281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2">
      <c r="A249" s="281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2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2">
      <c r="A250" s="281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2">
      <c r="A251" s="281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2">
      <c r="A252" s="281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2">
      <c r="A253" s="281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2">
      <c r="A254" s="281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2">
      <c r="A255" s="281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3.5" thickBot="1" x14ac:dyDescent="0.25">
      <c r="A256" s="282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3.5" thickTop="1" x14ac:dyDescent="0.2">
      <c r="A257" s="281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2">
      <c r="A258" s="281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2">
      <c r="A259" s="281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2">
      <c r="A260" s="281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2">
      <c r="A261" s="281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2">
      <c r="A262" s="281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2">
      <c r="A263" s="281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2">
      <c r="A264" s="281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2">
      <c r="A265" s="281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2">
      <c r="A266" s="281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2">
      <c r="A267" s="281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3.5" thickBot="1" x14ac:dyDescent="0.25">
      <c r="A268" s="282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3.5" thickTop="1" x14ac:dyDescent="0.2">
      <c r="A269" s="281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2">
      <c r="A270" s="281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2">
      <c r="A271" s="281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2">
      <c r="A272" s="281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2">
      <c r="A273" s="281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2">
      <c r="A274" s="281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2">
      <c r="A275" s="281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2">
      <c r="A276" s="281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2">
      <c r="A277" s="281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2">
      <c r="A278" s="281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2">
      <c r="A279" s="281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3.5" thickBot="1" x14ac:dyDescent="0.25">
      <c r="A280" s="282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3.5" thickTop="1" x14ac:dyDescent="0.2">
      <c r="A281" s="281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2">
      <c r="A282" s="281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2">
      <c r="A283" s="281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2">
      <c r="A284" s="281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28" si="37">IF((C284)="","",(L283+K284))</f>
        <v>36486</v>
      </c>
      <c r="M284" s="18">
        <f>世帯・人口!E285-世帯・人口!$E$156</f>
        <v>23241</v>
      </c>
    </row>
    <row r="285" spans="1:13" x14ac:dyDescent="0.2">
      <c r="A285" s="281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2">
      <c r="A286" s="281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2">
      <c r="A287" s="281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2">
      <c r="A288" s="281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2">
      <c r="A289" s="281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2">
      <c r="A290" s="281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2">
      <c r="A291" s="281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3.5" thickBot="1" x14ac:dyDescent="0.25">
      <c r="A292" s="282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3.5" thickTop="1" x14ac:dyDescent="0.2">
      <c r="A293" s="281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2">
      <c r="A294" s="281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2">
      <c r="A295" s="281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2">
      <c r="A296" s="281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2">
      <c r="A297" s="281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2">
      <c r="A298" s="281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2">
      <c r="A299" s="281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2">
      <c r="A300" s="281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2">
      <c r="A301" s="281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2">
      <c r="A302" s="281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2">
      <c r="A303" s="281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3.5" thickBot="1" x14ac:dyDescent="0.25">
      <c r="A304" s="282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3.5" thickTop="1" x14ac:dyDescent="0.2">
      <c r="A305" s="281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07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2">
      <c r="A306" s="281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2">
      <c r="A307" s="281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2">
      <c r="A308" s="281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4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2">
      <c r="A309" s="281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2">
      <c r="A310" s="281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2">
      <c r="A311" s="281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si="42"/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2">
      <c r="A312" s="281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f>IF((C312)="","",(C312)-(F312))</f>
        <v>11</v>
      </c>
      <c r="J312" s="18">
        <f t="shared" si="35"/>
        <v>-111</v>
      </c>
      <c r="K312" s="18">
        <f t="shared" si="42"/>
        <v>-266</v>
      </c>
      <c r="L312" s="18">
        <v>47481</v>
      </c>
      <c r="M312" s="11">
        <f>世帯・人口!E313-世帯・人口!$E$156</f>
        <v>34236</v>
      </c>
    </row>
    <row r="313" spans="1:13" x14ac:dyDescent="0.2">
      <c r="A313" s="281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f>IF((C313)="","",(C313)-(F313))</f>
        <v>17</v>
      </c>
      <c r="J313" s="18">
        <f t="shared" ref="J313:J316" si="43">IF((C313)="","",(D313)-(G313))</f>
        <v>-56</v>
      </c>
      <c r="K313" s="18">
        <f t="shared" si="42"/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2">
      <c r="A314" s="281"/>
      <c r="B314" s="210" t="s">
        <v>67</v>
      </c>
      <c r="C314" s="250">
        <v>2142</v>
      </c>
      <c r="D314" s="234">
        <v>199</v>
      </c>
      <c r="E314" s="234">
        <v>744</v>
      </c>
      <c r="F314" s="250">
        <v>2224</v>
      </c>
      <c r="G314" s="234">
        <v>327</v>
      </c>
      <c r="H314" s="234">
        <v>232</v>
      </c>
      <c r="I314" s="18">
        <f>IF((C314)="","",(C314)-(F314))</f>
        <v>-82</v>
      </c>
      <c r="J314" s="18">
        <f t="shared" si="43"/>
        <v>-128</v>
      </c>
      <c r="K314" s="18">
        <f t="shared" si="42"/>
        <v>302</v>
      </c>
      <c r="L314" s="18">
        <f t="shared" si="37"/>
        <v>48214</v>
      </c>
      <c r="M314" s="11">
        <f>世帯・人口!E315-世帯・人口!$E$156</f>
        <v>34969</v>
      </c>
    </row>
    <row r="315" spans="1:13" x14ac:dyDescent="0.2">
      <c r="A315" s="281"/>
      <c r="B315" s="210" t="s">
        <v>68</v>
      </c>
      <c r="C315" s="250">
        <v>1904</v>
      </c>
      <c r="D315" s="234">
        <v>199</v>
      </c>
      <c r="E315" s="234">
        <v>251</v>
      </c>
      <c r="F315" s="250">
        <v>1997</v>
      </c>
      <c r="G315" s="234">
        <v>283</v>
      </c>
      <c r="H315" s="234">
        <v>203</v>
      </c>
      <c r="I315" s="18">
        <f>IF((C315)="","",(C315)-(F315))</f>
        <v>-93</v>
      </c>
      <c r="J315" s="18">
        <f t="shared" si="43"/>
        <v>-84</v>
      </c>
      <c r="K315" s="18">
        <f t="shared" ref="K315" si="44">IF((C315)="","",(SUM(C315:E315)-SUM(F315:H315)))</f>
        <v>-129</v>
      </c>
      <c r="L315" s="18">
        <f t="shared" si="37"/>
        <v>48085</v>
      </c>
      <c r="M315" s="11">
        <f>世帯・人口!E316-世帯・人口!$E$156</f>
        <v>34840</v>
      </c>
    </row>
    <row r="316" spans="1:13" ht="13.5" thickBot="1" x14ac:dyDescent="0.25">
      <c r="A316" s="282"/>
      <c r="B316" s="235" t="s">
        <v>69</v>
      </c>
      <c r="C316" s="247">
        <v>2132</v>
      </c>
      <c r="D316" s="236">
        <v>183</v>
      </c>
      <c r="E316" s="236">
        <v>273</v>
      </c>
      <c r="F316" s="247">
        <v>2023</v>
      </c>
      <c r="G316" s="236">
        <v>369</v>
      </c>
      <c r="H316" s="236">
        <v>333</v>
      </c>
      <c r="I316" s="237">
        <f t="shared" ref="I316" si="45">IF((C316)="","",(C316)-(F316))</f>
        <v>109</v>
      </c>
      <c r="J316" s="237">
        <f t="shared" si="43"/>
        <v>-186</v>
      </c>
      <c r="K316" s="237">
        <f t="shared" ref="K316" si="46">IF((C316)="","",(SUM(C316:E316)-SUM(F316:H316)))</f>
        <v>-137</v>
      </c>
      <c r="L316" s="41">
        <f t="shared" si="37"/>
        <v>47948</v>
      </c>
      <c r="M316" s="237">
        <f>世帯・人口!E317-世帯・人口!$E$156</f>
        <v>34703</v>
      </c>
    </row>
    <row r="317" spans="1:13" ht="13.5" thickTop="1" x14ac:dyDescent="0.2">
      <c r="A317" s="281" t="s">
        <v>74</v>
      </c>
      <c r="B317" s="242" t="s">
        <v>70</v>
      </c>
      <c r="C317" s="249">
        <v>1950</v>
      </c>
      <c r="D317" s="251">
        <v>243</v>
      </c>
      <c r="E317" s="251">
        <v>350</v>
      </c>
      <c r="F317" s="244">
        <v>1941</v>
      </c>
      <c r="G317" s="252">
        <v>421</v>
      </c>
      <c r="H317" s="251">
        <v>263</v>
      </c>
      <c r="I317" s="229">
        <f t="shared" ref="I317:I328" si="47">IF((C317)="","",(C317)-(F317))</f>
        <v>9</v>
      </c>
      <c r="J317" s="11">
        <f t="shared" ref="J317:J320" si="48">IF((C317)="","",(D317)-(G317))</f>
        <v>-178</v>
      </c>
      <c r="K317" s="11">
        <f t="shared" ref="K317:K328" si="49">IF((C317)="","",(SUM(C317:E317)-SUM(F317:H317)))</f>
        <v>-82</v>
      </c>
      <c r="L317" s="11">
        <f t="shared" si="37"/>
        <v>47866</v>
      </c>
      <c r="M317" s="11">
        <f>世帯・人口!E318-世帯・人口!$E$156</f>
        <v>34621</v>
      </c>
    </row>
    <row r="318" spans="1:13" x14ac:dyDescent="0.2">
      <c r="A318" s="281"/>
      <c r="B318" s="210" t="s">
        <v>51</v>
      </c>
      <c r="C318" s="250">
        <v>2120</v>
      </c>
      <c r="D318" s="234">
        <v>193</v>
      </c>
      <c r="E318" s="234">
        <v>205</v>
      </c>
      <c r="F318" s="250">
        <v>2020</v>
      </c>
      <c r="G318" s="234">
        <v>322</v>
      </c>
      <c r="H318" s="234">
        <v>313</v>
      </c>
      <c r="I318" s="18">
        <f t="shared" si="47"/>
        <v>100</v>
      </c>
      <c r="J318" s="18">
        <f t="shared" si="48"/>
        <v>-129</v>
      </c>
      <c r="K318" s="18">
        <f t="shared" si="49"/>
        <v>-137</v>
      </c>
      <c r="L318" s="11">
        <f t="shared" si="37"/>
        <v>47729</v>
      </c>
      <c r="M318" s="11">
        <f>世帯・人口!E319-世帯・人口!$E$156</f>
        <v>34484</v>
      </c>
    </row>
    <row r="319" spans="1:13" x14ac:dyDescent="0.2">
      <c r="A319" s="281"/>
      <c r="B319" s="210" t="s">
        <v>52</v>
      </c>
      <c r="C319" s="250">
        <v>4849</v>
      </c>
      <c r="D319" s="234">
        <v>217</v>
      </c>
      <c r="E319" s="234">
        <v>906</v>
      </c>
      <c r="F319" s="250">
        <v>4133</v>
      </c>
      <c r="G319" s="234">
        <v>337</v>
      </c>
      <c r="H319" s="234">
        <v>462</v>
      </c>
      <c r="I319" s="18">
        <f t="shared" si="47"/>
        <v>716</v>
      </c>
      <c r="J319" s="18">
        <f t="shared" si="48"/>
        <v>-120</v>
      </c>
      <c r="K319" s="18">
        <f t="shared" si="49"/>
        <v>1040</v>
      </c>
      <c r="L319" s="18">
        <f t="shared" si="37"/>
        <v>48769</v>
      </c>
      <c r="M319" s="11">
        <f>世帯・人口!E320-世帯・人口!$E$156</f>
        <v>35524</v>
      </c>
    </row>
    <row r="320" spans="1:13" x14ac:dyDescent="0.2">
      <c r="A320" s="281"/>
      <c r="B320" s="210" t="s">
        <v>53</v>
      </c>
      <c r="C320" s="250">
        <v>3559</v>
      </c>
      <c r="D320" s="234">
        <v>253</v>
      </c>
      <c r="E320" s="234">
        <v>1891</v>
      </c>
      <c r="F320" s="250">
        <v>3238</v>
      </c>
      <c r="G320" s="234">
        <v>298</v>
      </c>
      <c r="H320" s="234">
        <v>449</v>
      </c>
      <c r="I320" s="18">
        <f t="shared" si="47"/>
        <v>321</v>
      </c>
      <c r="J320" s="18">
        <f t="shared" si="48"/>
        <v>-45</v>
      </c>
      <c r="K320" s="18">
        <f t="shared" si="49"/>
        <v>1718</v>
      </c>
      <c r="L320" s="18">
        <f t="shared" si="37"/>
        <v>50487</v>
      </c>
      <c r="M320" s="11">
        <f>世帯・人口!E321-世帯・人口!$E$156</f>
        <v>37242</v>
      </c>
    </row>
    <row r="321" spans="1:13" x14ac:dyDescent="0.2">
      <c r="A321" s="281"/>
      <c r="B321" s="210" t="s">
        <v>54</v>
      </c>
      <c r="C321" s="250"/>
      <c r="D321" s="234"/>
      <c r="E321" s="234"/>
      <c r="F321" s="250"/>
      <c r="G321" s="234"/>
      <c r="H321" s="234"/>
      <c r="I321" s="18" t="str">
        <f t="shared" si="47"/>
        <v/>
      </c>
      <c r="J321" s="18" t="str">
        <f>IF((C321)="","",(D321)-(G321))</f>
        <v/>
      </c>
      <c r="K321" s="18" t="str">
        <f t="shared" si="49"/>
        <v/>
      </c>
      <c r="L321" s="18" t="str">
        <f t="shared" si="37"/>
        <v/>
      </c>
      <c r="M321" s="11"/>
    </row>
    <row r="322" spans="1:13" x14ac:dyDescent="0.2">
      <c r="A322" s="281"/>
      <c r="B322" s="210" t="s">
        <v>55</v>
      </c>
      <c r="C322" s="250"/>
      <c r="D322" s="234"/>
      <c r="E322" s="234"/>
      <c r="F322" s="250"/>
      <c r="G322" s="234"/>
      <c r="H322" s="234"/>
      <c r="I322" s="18" t="str">
        <f t="shared" si="47"/>
        <v/>
      </c>
      <c r="J322" s="18" t="str">
        <f t="shared" ref="J322:J328" si="50">IF((C322)="","",(D322)-(G322))</f>
        <v/>
      </c>
      <c r="K322" s="18" t="str">
        <f t="shared" si="49"/>
        <v/>
      </c>
      <c r="L322" s="18" t="str">
        <f t="shared" si="37"/>
        <v/>
      </c>
      <c r="M322" s="11"/>
    </row>
    <row r="323" spans="1:13" x14ac:dyDescent="0.2">
      <c r="A323" s="281"/>
      <c r="B323" s="210" t="s">
        <v>56</v>
      </c>
      <c r="C323" s="250"/>
      <c r="D323" s="234"/>
      <c r="E323" s="234"/>
      <c r="F323" s="250"/>
      <c r="G323" s="234"/>
      <c r="H323" s="234"/>
      <c r="I323" s="18" t="str">
        <f t="shared" si="47"/>
        <v/>
      </c>
      <c r="J323" s="18" t="str">
        <f t="shared" si="50"/>
        <v/>
      </c>
      <c r="K323" s="18" t="str">
        <f t="shared" si="49"/>
        <v/>
      </c>
      <c r="L323" s="18" t="str">
        <f t="shared" si="37"/>
        <v/>
      </c>
      <c r="M323" s="11"/>
    </row>
    <row r="324" spans="1:13" x14ac:dyDescent="0.2">
      <c r="A324" s="281"/>
      <c r="B324" s="210" t="s">
        <v>73</v>
      </c>
      <c r="C324" s="250"/>
      <c r="D324" s="234"/>
      <c r="E324" s="234"/>
      <c r="F324" s="250"/>
      <c r="G324" s="234"/>
      <c r="H324" s="234"/>
      <c r="I324" s="18" t="str">
        <f t="shared" si="47"/>
        <v/>
      </c>
      <c r="J324" s="18" t="str">
        <f t="shared" si="50"/>
        <v/>
      </c>
      <c r="K324" s="18" t="str">
        <f t="shared" si="49"/>
        <v/>
      </c>
      <c r="L324" s="18" t="str">
        <f t="shared" si="37"/>
        <v/>
      </c>
      <c r="M324" s="11"/>
    </row>
    <row r="325" spans="1:13" x14ac:dyDescent="0.2">
      <c r="A325" s="281"/>
      <c r="B325" s="210" t="s">
        <v>58</v>
      </c>
      <c r="C325" s="250"/>
      <c r="D325" s="234"/>
      <c r="E325" s="234"/>
      <c r="F325" s="250"/>
      <c r="G325" s="234"/>
      <c r="H325" s="234"/>
      <c r="I325" s="18" t="str">
        <f t="shared" si="47"/>
        <v/>
      </c>
      <c r="J325" s="18" t="str">
        <f t="shared" si="50"/>
        <v/>
      </c>
      <c r="K325" s="18" t="str">
        <f t="shared" si="49"/>
        <v/>
      </c>
      <c r="L325" s="18" t="str">
        <f t="shared" si="37"/>
        <v/>
      </c>
      <c r="M325" s="11"/>
    </row>
    <row r="326" spans="1:13" x14ac:dyDescent="0.2">
      <c r="A326" s="281"/>
      <c r="B326" s="210" t="s">
        <v>67</v>
      </c>
      <c r="C326" s="250"/>
      <c r="D326" s="234"/>
      <c r="E326" s="234"/>
      <c r="F326" s="250"/>
      <c r="G326" s="234"/>
      <c r="H326" s="234"/>
      <c r="I326" s="18" t="str">
        <f t="shared" si="47"/>
        <v/>
      </c>
      <c r="J326" s="18" t="str">
        <f t="shared" si="50"/>
        <v/>
      </c>
      <c r="K326" s="18" t="str">
        <f t="shared" si="49"/>
        <v/>
      </c>
      <c r="L326" s="18" t="str">
        <f t="shared" si="37"/>
        <v/>
      </c>
      <c r="M326" s="11"/>
    </row>
    <row r="327" spans="1:13" x14ac:dyDescent="0.2">
      <c r="A327" s="281"/>
      <c r="B327" s="210" t="s">
        <v>68</v>
      </c>
      <c r="C327" s="250"/>
      <c r="D327" s="234"/>
      <c r="E327" s="234"/>
      <c r="F327" s="250"/>
      <c r="G327" s="234"/>
      <c r="H327" s="234"/>
      <c r="I327" s="18" t="str">
        <f t="shared" si="47"/>
        <v/>
      </c>
      <c r="J327" s="18" t="str">
        <f t="shared" si="50"/>
        <v/>
      </c>
      <c r="K327" s="18" t="str">
        <f t="shared" si="49"/>
        <v/>
      </c>
      <c r="L327" s="18" t="str">
        <f t="shared" si="37"/>
        <v/>
      </c>
      <c r="M327" s="11"/>
    </row>
    <row r="328" spans="1:13" ht="13.5" thickBot="1" x14ac:dyDescent="0.25">
      <c r="A328" s="282"/>
      <c r="B328" s="235" t="s">
        <v>69</v>
      </c>
      <c r="C328" s="247"/>
      <c r="D328" s="236"/>
      <c r="E328" s="236"/>
      <c r="F328" s="247"/>
      <c r="G328" s="236"/>
      <c r="H328" s="236"/>
      <c r="I328" s="237" t="str">
        <f t="shared" si="47"/>
        <v/>
      </c>
      <c r="J328" s="237" t="str">
        <f t="shared" si="50"/>
        <v/>
      </c>
      <c r="K328" s="237" t="str">
        <f t="shared" si="49"/>
        <v/>
      </c>
      <c r="L328" s="41" t="str">
        <f t="shared" si="37"/>
        <v/>
      </c>
      <c r="M328" s="237"/>
    </row>
    <row r="329" spans="1:13" ht="13.5" thickTop="1" x14ac:dyDescent="0.2"/>
  </sheetData>
  <mergeCells count="38">
    <mergeCell ref="A317:A328"/>
    <mergeCell ref="A65:A76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M3:M4"/>
    <mergeCell ref="A5:A16"/>
    <mergeCell ref="A17:A28"/>
    <mergeCell ref="A29:A40"/>
    <mergeCell ref="A41:A52"/>
    <mergeCell ref="A293:A304"/>
    <mergeCell ref="A197:A208"/>
    <mergeCell ref="A221:A232"/>
    <mergeCell ref="A233:A236"/>
    <mergeCell ref="A237:A244"/>
    <mergeCell ref="A245:A256"/>
    <mergeCell ref="A257:A268"/>
  </mergeCells>
  <phoneticPr fontId="2"/>
  <pageMargins left="0.59055118110236227" right="0.39370078740157483" top="0.19685039370078741" bottom="0.19685039370078741" header="0" footer="0"/>
  <pageSetup paperSize="9" scale="51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2026-01-08T00:39:06Z</dcterms:created>
  <dcterms:modified xsi:type="dcterms:W3CDTF">2026-05-08T01:30:37Z</dcterms:modified>
</cp:coreProperties>
</file>