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730"/>
  <workbookPr codeName="ThisWorkbook" filterPrivacy="1"/>
  <xr:revisionPtr xr6:coauthVersionLast="47" xr6:coauthVersionMax="47" documentId="13_ncr:1_{A72855B7-1F0E-4776-8CFF-9166ACE2F15C}" revIDLastSave="0" xr10:uidLastSave="{00000000-0000-0000-0000-000000000000}"/>
  <bookViews>
    <workbookView activeTab="1" xr2:uid="{00000000-000D-0000-FFFF-FFFF00000000}" windowHeight="11295" windowWidth="21600" xWindow="2685" yWindow="2685"/>
  </bookViews>
  <sheets>
    <sheet r:id="rId1" name="世帯・人口" sheetId="1"/>
    <sheet r:id="rId2" name="増減内訳" sheetId="2"/>
  </sheets>
  <definedNames>
    <definedName localSheetId="0" name="_xlnm.Print_Area">世帯・人口!$A$1:$L$328</definedName>
    <definedName localSheetId="1" name="_xlnm.Print_Area">増減内訳!$A$1:$M$328</definedName>
    <definedName localSheetId="0" name="_xlnm.Print_Titles">世帯・人口!$1:$3</definedName>
    <definedName localSheetId="1" name="_xlnm.Print_Titles">増減内訳!$1:$4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8" i="1" l="1"/>
  <c r="M317" i="2"/>
  <c r="M316" i="2"/>
  <c r="K316" i="2"/>
  <c r="L316" i="2" s="1"/>
  <c r="J316" i="2"/>
  <c r="I316" i="2"/>
  <c r="K317" i="1"/>
  <c r="J317" i="1"/>
  <c r="H317" i="1"/>
  <c r="F317" i="1"/>
  <c r="D317" i="1"/>
  <c r="L328" i="2"/>
  <c r="K328" i="2"/>
  <c r="J328" i="2"/>
  <c r="I328" i="2"/>
  <c r="L327" i="2"/>
  <c r="K327" i="2"/>
  <c r="J327" i="2"/>
  <c r="I327" i="2"/>
  <c r="L326" i="2"/>
  <c r="K326" i="2"/>
  <c r="J326" i="2"/>
  <c r="I326" i="2"/>
  <c r="L325" i="2"/>
  <c r="K325" i="2"/>
  <c r="J325" i="2"/>
  <c r="I325" i="2"/>
  <c r="L324" i="2"/>
  <c r="K324" i="2"/>
  <c r="J324" i="2"/>
  <c r="I324" i="2"/>
  <c r="L323" i="2"/>
  <c r="K323" i="2"/>
  <c r="J323" i="2"/>
  <c r="I323" i="2"/>
  <c r="L322" i="2"/>
  <c r="K322" i="2"/>
  <c r="J322" i="2"/>
  <c r="I322" i="2"/>
  <c r="L321" i="2"/>
  <c r="K321" i="2"/>
  <c r="J321" i="2"/>
  <c r="I321" i="2"/>
  <c r="L320" i="2"/>
  <c r="K320" i="2"/>
  <c r="J320" i="2"/>
  <c r="I320" i="2"/>
  <c r="L319" i="2"/>
  <c r="K319" i="2"/>
  <c r="J319" i="2"/>
  <c r="I319" i="2"/>
  <c r="L318" i="2"/>
  <c r="K318" i="2"/>
  <c r="J318" i="2"/>
  <c r="I318" i="2"/>
  <c r="K317" i="2"/>
  <c r="L317" i="2" s="1"/>
  <c r="J317" i="2"/>
  <c r="I317" i="2"/>
  <c r="M315" i="2"/>
  <c r="K315" i="2"/>
  <c r="L315" i="2" s="1"/>
  <c r="J315" i="2"/>
  <c r="I315" i="2"/>
  <c r="J328" i="1"/>
  <c r="H328" i="1"/>
  <c r="F328" i="1"/>
  <c r="D328" i="1"/>
  <c r="J327" i="1"/>
  <c r="H327" i="1"/>
  <c r="F327" i="1"/>
  <c r="D327" i="1"/>
  <c r="J326" i="1"/>
  <c r="H326" i="1"/>
  <c r="F326" i="1"/>
  <c r="D326" i="1"/>
  <c r="J325" i="1"/>
  <c r="H325" i="1"/>
  <c r="F325" i="1"/>
  <c r="D325" i="1"/>
  <c r="J324" i="1"/>
  <c r="H324" i="1"/>
  <c r="F324" i="1"/>
  <c r="D324" i="1"/>
  <c r="J323" i="1"/>
  <c r="H323" i="1"/>
  <c r="F323" i="1"/>
  <c r="D323" i="1"/>
  <c r="J322" i="1"/>
  <c r="H322" i="1"/>
  <c r="F322" i="1"/>
  <c r="D322" i="1"/>
  <c r="J321" i="1"/>
  <c r="H321" i="1"/>
  <c r="F321" i="1"/>
  <c r="D321" i="1"/>
  <c r="J320" i="1"/>
  <c r="H320" i="1"/>
  <c r="F320" i="1"/>
  <c r="D320" i="1"/>
  <c r="J319" i="1"/>
  <c r="H319" i="1"/>
  <c r="F319" i="1"/>
  <c r="D319" i="1"/>
  <c r="J318" i="1"/>
  <c r="H318" i="1"/>
  <c r="F318" i="1"/>
  <c r="D318" i="1"/>
  <c r="K316" i="1"/>
  <c r="J316" i="1"/>
  <c r="H316" i="1"/>
  <c r="F316" i="1"/>
  <c r="D316" i="1"/>
  <c r="K314" i="2"/>
  <c r="J314" i="2"/>
  <c r="I314" i="2"/>
  <c r="K313" i="2"/>
  <c r="J313" i="2"/>
  <c r="I313" i="2"/>
  <c r="K312" i="2"/>
  <c r="J312" i="2"/>
  <c r="I312" i="2"/>
  <c r="K311" i="2"/>
  <c r="J311" i="2"/>
  <c r="I311" i="2"/>
  <c r="K310" i="2"/>
  <c r="J310" i="2"/>
  <c r="I310" i="2"/>
  <c r="K309" i="2"/>
  <c r="J309" i="2"/>
  <c r="I309" i="2"/>
  <c r="K308" i="2"/>
  <c r="J308" i="2"/>
  <c r="I308" i="2"/>
  <c r="M314" i="2"/>
  <c r="K310" i="1"/>
  <c r="K315" i="1"/>
  <c r="J315" i="1"/>
  <c r="H315" i="1"/>
  <c r="F315" i="1"/>
  <c r="D315" i="1"/>
  <c r="M313" i="2"/>
  <c r="M312" i="2"/>
  <c r="M311" i="2"/>
  <c r="M310" i="2"/>
  <c r="M309" i="2"/>
  <c r="M308" i="2"/>
  <c r="I305" i="2"/>
  <c r="J305" i="2"/>
  <c r="K305" i="2"/>
  <c r="L305" i="2" s="1"/>
  <c r="L306" i="2" s="1"/>
  <c r="L307" i="2" s="1"/>
  <c r="M305" i="2"/>
  <c r="I306" i="2"/>
  <c r="J306" i="2"/>
  <c r="K306" i="2"/>
  <c r="M306" i="2"/>
  <c r="I307" i="2"/>
  <c r="J307" i="2"/>
  <c r="K307" i="2"/>
  <c r="M307" i="2"/>
  <c r="L313" i="2"/>
  <c r="L314" i="2" s="1"/>
  <c r="K314" i="1"/>
  <c r="J314" i="1"/>
  <c r="H314" i="1"/>
  <c r="F314" i="1"/>
  <c r="D314" i="1"/>
  <c r="K313" i="1"/>
  <c r="J313" i="1"/>
  <c r="H313" i="1"/>
  <c r="F313" i="1"/>
  <c r="D313" i="1"/>
  <c r="K312" i="1"/>
  <c r="J312" i="1"/>
  <c r="H312" i="1"/>
  <c r="F312" i="1"/>
  <c r="D312" i="1"/>
  <c r="K311" i="1"/>
  <c r="J311" i="1"/>
  <c r="H311" i="1"/>
  <c r="F311" i="1"/>
  <c r="D311" i="1"/>
  <c r="K309" i="1"/>
  <c r="J309" i="1"/>
  <c r="H309" i="1"/>
  <c r="F309" i="1"/>
  <c r="D309" i="1"/>
  <c r="L308" i="2" l="1"/>
  <c r="L309" i="2" s="1"/>
  <c r="L310" i="2" s="1"/>
  <c r="L311" i="2" s="1"/>
  <c r="K307" i="1"/>
  <c r="K308" i="1"/>
  <c r="M304" i="2" l="1"/>
  <c r="K306" i="1" l="1"/>
  <c r="J308" i="1" l="1"/>
  <c r="H308" i="1"/>
  <c r="F308" i="1"/>
  <c r="D308" i="1"/>
  <c r="J307" i="1"/>
  <c r="H307" i="1"/>
  <c r="F307" i="1"/>
  <c r="D307" i="1"/>
  <c r="J306" i="1"/>
  <c r="H306" i="1"/>
  <c r="F306" i="1"/>
  <c r="D306" i="1"/>
  <c r="K305" i="1"/>
  <c r="J305" i="1"/>
  <c r="H305" i="1"/>
  <c r="F305" i="1"/>
  <c r="D305" i="1"/>
  <c r="M303" i="2" l="1"/>
  <c r="K304" i="1"/>
  <c r="K303" i="1"/>
  <c r="M302" i="2" l="1"/>
  <c r="K302" i="1" l="1"/>
  <c r="M301" i="2"/>
  <c r="M300" i="2" l="1"/>
  <c r="K301" i="1" l="1"/>
  <c r="M299" i="2" l="1"/>
  <c r="K300" i="1"/>
  <c r="M298" i="2" l="1"/>
  <c r="K299" i="1"/>
  <c r="M296" i="2" l="1"/>
  <c r="M297" i="2"/>
  <c r="K298" i="1"/>
  <c r="K297" i="1"/>
  <c r="M295" i="2" l="1"/>
  <c r="K296" i="1"/>
  <c r="K295" i="1" l="1"/>
  <c r="K294" i="1"/>
  <c r="M294" i="2"/>
  <c r="M293" i="2"/>
  <c r="M292" i="2" l="1"/>
  <c r="K304" i="2"/>
  <c r="J304" i="2"/>
  <c r="I304" i="2"/>
  <c r="K303" i="2"/>
  <c r="J303" i="2"/>
  <c r="I303" i="2"/>
  <c r="K302" i="2"/>
  <c r="J302" i="2"/>
  <c r="I302" i="2"/>
  <c r="K301" i="2"/>
  <c r="J301" i="2"/>
  <c r="I301" i="2"/>
  <c r="K300" i="2"/>
  <c r="J300" i="2"/>
  <c r="I300" i="2"/>
  <c r="K299" i="2"/>
  <c r="J299" i="2"/>
  <c r="I299" i="2"/>
  <c r="K298" i="2"/>
  <c r="J298" i="2"/>
  <c r="I298" i="2"/>
  <c r="K297" i="2"/>
  <c r="J297" i="2"/>
  <c r="I297" i="2"/>
  <c r="K296" i="2"/>
  <c r="J296" i="2"/>
  <c r="I296" i="2"/>
  <c r="K295" i="2"/>
  <c r="J295" i="2"/>
  <c r="I295" i="2"/>
  <c r="K294" i="2"/>
  <c r="J294" i="2"/>
  <c r="I294" i="2"/>
  <c r="K293" i="2"/>
  <c r="J293" i="2"/>
  <c r="I293" i="2"/>
  <c r="K293" i="1"/>
  <c r="M291" i="2" l="1"/>
  <c r="J304" i="1" l="1"/>
  <c r="H304" i="1"/>
  <c r="F304" i="1"/>
  <c r="D304" i="1"/>
  <c r="J303" i="1"/>
  <c r="H303" i="1"/>
  <c r="F303" i="1"/>
  <c r="D303" i="1"/>
  <c r="J302" i="1"/>
  <c r="H302" i="1"/>
  <c r="F302" i="1"/>
  <c r="D302" i="1"/>
  <c r="J301" i="1"/>
  <c r="H301" i="1"/>
  <c r="F301" i="1"/>
  <c r="D301" i="1"/>
  <c r="J300" i="1"/>
  <c r="H300" i="1"/>
  <c r="F300" i="1"/>
  <c r="D300" i="1"/>
  <c r="J299" i="1"/>
  <c r="H299" i="1"/>
  <c r="F299" i="1"/>
  <c r="D299" i="1"/>
  <c r="J298" i="1"/>
  <c r="H298" i="1"/>
  <c r="F298" i="1"/>
  <c r="D298" i="1"/>
  <c r="J297" i="1"/>
  <c r="H297" i="1"/>
  <c r="F297" i="1"/>
  <c r="D297" i="1"/>
  <c r="J296" i="1"/>
  <c r="H296" i="1"/>
  <c r="F296" i="1"/>
  <c r="D296" i="1"/>
  <c r="J295" i="1"/>
  <c r="H295" i="1"/>
  <c r="F295" i="1"/>
  <c r="D295" i="1"/>
  <c r="J294" i="1"/>
  <c r="H294" i="1"/>
  <c r="F294" i="1"/>
  <c r="D294" i="1"/>
  <c r="J293" i="1"/>
  <c r="H293" i="1"/>
  <c r="F293" i="1"/>
  <c r="D293" i="1"/>
  <c r="M290" i="2" l="1"/>
  <c r="K292" i="1"/>
  <c r="K291" i="1"/>
  <c r="M289" i="2" l="1"/>
  <c r="K290" i="1"/>
  <c r="M288" i="2" l="1"/>
  <c r="K289" i="1"/>
  <c r="M287" i="2" l="1"/>
  <c r="M286" i="2" l="1"/>
  <c r="K288" i="1"/>
  <c r="K287" i="1"/>
  <c r="M285" i="2" l="1"/>
  <c r="K286" i="1"/>
  <c r="M284" i="2" l="1"/>
  <c r="K285" i="2"/>
  <c r="J285" i="2"/>
  <c r="I285" i="2"/>
  <c r="J286" i="1"/>
  <c r="H286" i="1"/>
  <c r="F286" i="1"/>
  <c r="D286" i="1"/>
  <c r="K285" i="1"/>
  <c r="M167" i="2" l="1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157" i="2"/>
  <c r="M158" i="2"/>
  <c r="M159" i="2"/>
  <c r="M160" i="2"/>
  <c r="M161" i="2"/>
  <c r="M162" i="2"/>
  <c r="M163" i="2"/>
  <c r="M164" i="2"/>
  <c r="M165" i="2"/>
  <c r="M166" i="2"/>
  <c r="M156" i="2"/>
  <c r="K292" i="2" l="1"/>
  <c r="J292" i="2"/>
  <c r="I292" i="2"/>
  <c r="K291" i="2"/>
  <c r="J291" i="2"/>
  <c r="I291" i="2"/>
  <c r="K290" i="2"/>
  <c r="J290" i="2"/>
  <c r="I290" i="2"/>
  <c r="K289" i="2"/>
  <c r="J289" i="2"/>
  <c r="I289" i="2"/>
  <c r="K288" i="2"/>
  <c r="J288" i="2"/>
  <c r="I288" i="2"/>
  <c r="K287" i="2"/>
  <c r="J287" i="2"/>
  <c r="I287" i="2"/>
  <c r="K286" i="2"/>
  <c r="J286" i="2"/>
  <c r="I286" i="2"/>
  <c r="K284" i="2"/>
  <c r="J284" i="2"/>
  <c r="I284" i="2"/>
  <c r="K283" i="2"/>
  <c r="J283" i="2"/>
  <c r="I283" i="2"/>
  <c r="K282" i="2"/>
  <c r="J282" i="2"/>
  <c r="I282" i="2"/>
  <c r="K281" i="2"/>
  <c r="J281" i="2"/>
  <c r="I281" i="2"/>
  <c r="K280" i="2"/>
  <c r="J280" i="2"/>
  <c r="I280" i="2"/>
  <c r="K279" i="2"/>
  <c r="J279" i="2"/>
  <c r="I279" i="2"/>
  <c r="K278" i="2"/>
  <c r="J278" i="2"/>
  <c r="I278" i="2"/>
  <c r="K277" i="2"/>
  <c r="J277" i="2"/>
  <c r="I277" i="2"/>
  <c r="K276" i="2"/>
  <c r="J276" i="2"/>
  <c r="I276" i="2"/>
  <c r="K275" i="2"/>
  <c r="J275" i="2"/>
  <c r="I275" i="2"/>
  <c r="K274" i="2"/>
  <c r="J274" i="2"/>
  <c r="I274" i="2"/>
  <c r="K273" i="2"/>
  <c r="J273" i="2"/>
  <c r="I273" i="2"/>
  <c r="K272" i="2"/>
  <c r="J272" i="2"/>
  <c r="I272" i="2"/>
  <c r="K271" i="2"/>
  <c r="J271" i="2"/>
  <c r="I271" i="2"/>
  <c r="K270" i="2"/>
  <c r="J270" i="2"/>
  <c r="I270" i="2"/>
  <c r="K269" i="2"/>
  <c r="J269" i="2"/>
  <c r="I269" i="2"/>
  <c r="K268" i="2"/>
  <c r="J268" i="2"/>
  <c r="I268" i="2"/>
  <c r="K267" i="2"/>
  <c r="J267" i="2"/>
  <c r="I267" i="2"/>
  <c r="K266" i="2"/>
  <c r="J266" i="2"/>
  <c r="I266" i="2"/>
  <c r="K265" i="2"/>
  <c r="J265" i="2"/>
  <c r="I265" i="2"/>
  <c r="K264" i="2"/>
  <c r="J264" i="2"/>
  <c r="I264" i="2"/>
  <c r="K263" i="2"/>
  <c r="J263" i="2"/>
  <c r="I263" i="2"/>
  <c r="K262" i="2"/>
  <c r="J262" i="2"/>
  <c r="I262" i="2"/>
  <c r="K261" i="2"/>
  <c r="J261" i="2"/>
  <c r="I261" i="2"/>
  <c r="K260" i="2"/>
  <c r="J260" i="2"/>
  <c r="I260" i="2"/>
  <c r="K259" i="2"/>
  <c r="J259" i="2"/>
  <c r="I259" i="2"/>
  <c r="K258" i="2"/>
  <c r="J258" i="2"/>
  <c r="I258" i="2"/>
  <c r="K257" i="2"/>
  <c r="J257" i="2"/>
  <c r="I257" i="2"/>
  <c r="K256" i="2"/>
  <c r="J256" i="2"/>
  <c r="I256" i="2"/>
  <c r="K255" i="2"/>
  <c r="J255" i="2"/>
  <c r="I255" i="2"/>
  <c r="K254" i="2"/>
  <c r="J254" i="2"/>
  <c r="I254" i="2"/>
  <c r="K253" i="2"/>
  <c r="J253" i="2"/>
  <c r="I253" i="2"/>
  <c r="K252" i="2"/>
  <c r="J252" i="2"/>
  <c r="I252" i="2"/>
  <c r="K251" i="2"/>
  <c r="J251" i="2"/>
  <c r="I251" i="2"/>
  <c r="K250" i="2"/>
  <c r="J250" i="2"/>
  <c r="I250" i="2"/>
  <c r="K249" i="2"/>
  <c r="J249" i="2"/>
  <c r="I249" i="2"/>
  <c r="K248" i="2"/>
  <c r="J248" i="2"/>
  <c r="I248" i="2"/>
  <c r="K247" i="2"/>
  <c r="J247" i="2"/>
  <c r="I247" i="2"/>
  <c r="K246" i="2"/>
  <c r="J246" i="2"/>
  <c r="I246" i="2"/>
  <c r="K245" i="2"/>
  <c r="J245" i="2"/>
  <c r="I245" i="2"/>
  <c r="K244" i="2"/>
  <c r="J244" i="2"/>
  <c r="I244" i="2"/>
  <c r="K243" i="2"/>
  <c r="J243" i="2"/>
  <c r="I243" i="2"/>
  <c r="K242" i="2"/>
  <c r="J242" i="2"/>
  <c r="I242" i="2"/>
  <c r="K241" i="2"/>
  <c r="J241" i="2"/>
  <c r="I241" i="2"/>
  <c r="K240" i="2"/>
  <c r="J240" i="2"/>
  <c r="I240" i="2"/>
  <c r="K239" i="2"/>
  <c r="J239" i="2"/>
  <c r="I239" i="2"/>
  <c r="K238" i="2"/>
  <c r="J238" i="2"/>
  <c r="I238" i="2"/>
  <c r="K237" i="2"/>
  <c r="J237" i="2"/>
  <c r="I237" i="2"/>
  <c r="K236" i="2"/>
  <c r="J236" i="2"/>
  <c r="I236" i="2"/>
  <c r="K235" i="2"/>
  <c r="J235" i="2"/>
  <c r="I235" i="2"/>
  <c r="K234" i="2"/>
  <c r="J234" i="2"/>
  <c r="I234" i="2"/>
  <c r="K233" i="2"/>
  <c r="J233" i="2"/>
  <c r="I233" i="2"/>
  <c r="K232" i="2"/>
  <c r="J232" i="2"/>
  <c r="I232" i="2"/>
  <c r="K231" i="2"/>
  <c r="J231" i="2"/>
  <c r="I231" i="2"/>
  <c r="K230" i="2"/>
  <c r="J230" i="2"/>
  <c r="I230" i="2"/>
  <c r="K229" i="2"/>
  <c r="J229" i="2"/>
  <c r="I229" i="2"/>
  <c r="K228" i="2"/>
  <c r="J228" i="2"/>
  <c r="I228" i="2"/>
  <c r="K227" i="2"/>
  <c r="J227" i="2"/>
  <c r="I227" i="2"/>
  <c r="K226" i="2"/>
  <c r="J226" i="2"/>
  <c r="I226" i="2"/>
  <c r="K225" i="2"/>
  <c r="J225" i="2"/>
  <c r="I225" i="2"/>
  <c r="K224" i="2"/>
  <c r="J224" i="2"/>
  <c r="I224" i="2"/>
  <c r="K223" i="2"/>
  <c r="J223" i="2"/>
  <c r="I223" i="2"/>
  <c r="K222" i="2"/>
  <c r="J222" i="2"/>
  <c r="I222" i="2"/>
  <c r="K221" i="2"/>
  <c r="J221" i="2"/>
  <c r="I221" i="2"/>
  <c r="K220" i="2"/>
  <c r="J220" i="2"/>
  <c r="I220" i="2"/>
  <c r="K219" i="2"/>
  <c r="J219" i="2"/>
  <c r="I219" i="2"/>
  <c r="K218" i="2"/>
  <c r="J218" i="2"/>
  <c r="I218" i="2"/>
  <c r="K217" i="2"/>
  <c r="J217" i="2"/>
  <c r="I217" i="2"/>
  <c r="K216" i="2"/>
  <c r="J216" i="2"/>
  <c r="I216" i="2"/>
  <c r="K215" i="2"/>
  <c r="J215" i="2"/>
  <c r="I215" i="2"/>
  <c r="K214" i="2"/>
  <c r="J214" i="2"/>
  <c r="I214" i="2"/>
  <c r="K213" i="2"/>
  <c r="J213" i="2"/>
  <c r="I213" i="2"/>
  <c r="K212" i="2"/>
  <c r="J212" i="2"/>
  <c r="I212" i="2"/>
  <c r="K211" i="2"/>
  <c r="J211" i="2"/>
  <c r="I211" i="2"/>
  <c r="K210" i="2"/>
  <c r="J210" i="2"/>
  <c r="I210" i="2"/>
  <c r="K209" i="2"/>
  <c r="J209" i="2"/>
  <c r="I209" i="2"/>
  <c r="K208" i="2"/>
  <c r="J208" i="2"/>
  <c r="I208" i="2"/>
  <c r="K207" i="2"/>
  <c r="J207" i="2"/>
  <c r="I207" i="2"/>
  <c r="K206" i="2"/>
  <c r="J206" i="2"/>
  <c r="I206" i="2"/>
  <c r="K205" i="2"/>
  <c r="J205" i="2"/>
  <c r="I205" i="2"/>
  <c r="K204" i="2"/>
  <c r="J204" i="2"/>
  <c r="I204" i="2"/>
  <c r="K203" i="2"/>
  <c r="J203" i="2"/>
  <c r="I203" i="2"/>
  <c r="K202" i="2"/>
  <c r="J202" i="2"/>
  <c r="I202" i="2"/>
  <c r="K201" i="2"/>
  <c r="J201" i="2"/>
  <c r="I201" i="2"/>
  <c r="K200" i="2"/>
  <c r="J200" i="2"/>
  <c r="I200" i="2"/>
  <c r="K199" i="2"/>
  <c r="J199" i="2"/>
  <c r="I199" i="2"/>
  <c r="K198" i="2"/>
  <c r="J198" i="2"/>
  <c r="I198" i="2"/>
  <c r="K197" i="2"/>
  <c r="J197" i="2"/>
  <c r="I197" i="2"/>
  <c r="K196" i="2"/>
  <c r="J196" i="2"/>
  <c r="I196" i="2"/>
  <c r="K195" i="2"/>
  <c r="J195" i="2"/>
  <c r="I195" i="2"/>
  <c r="K194" i="2"/>
  <c r="J194" i="2"/>
  <c r="I194" i="2"/>
  <c r="K193" i="2"/>
  <c r="J193" i="2"/>
  <c r="I193" i="2"/>
  <c r="K192" i="2"/>
  <c r="J192" i="2"/>
  <c r="I192" i="2"/>
  <c r="K191" i="2"/>
  <c r="J191" i="2"/>
  <c r="I191" i="2"/>
  <c r="K190" i="2"/>
  <c r="J190" i="2"/>
  <c r="I190" i="2"/>
  <c r="K189" i="2"/>
  <c r="J189" i="2"/>
  <c r="I189" i="2"/>
  <c r="K188" i="2"/>
  <c r="J188" i="2"/>
  <c r="I188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83" i="2"/>
  <c r="J183" i="2"/>
  <c r="I183" i="2"/>
  <c r="K182" i="2"/>
  <c r="J182" i="2"/>
  <c r="I182" i="2"/>
  <c r="K181" i="2"/>
  <c r="J181" i="2"/>
  <c r="I181" i="2"/>
  <c r="K180" i="2"/>
  <c r="J180" i="2"/>
  <c r="I180" i="2"/>
  <c r="K179" i="2"/>
  <c r="J179" i="2"/>
  <c r="I179" i="2"/>
  <c r="K178" i="2"/>
  <c r="J178" i="2"/>
  <c r="I178" i="2"/>
  <c r="K177" i="2"/>
  <c r="J177" i="2"/>
  <c r="I177" i="2"/>
  <c r="K176" i="2"/>
  <c r="J176" i="2"/>
  <c r="I176" i="2"/>
  <c r="K175" i="2"/>
  <c r="J175" i="2"/>
  <c r="I175" i="2"/>
  <c r="K174" i="2"/>
  <c r="J174" i="2"/>
  <c r="I174" i="2"/>
  <c r="K173" i="2"/>
  <c r="J173" i="2"/>
  <c r="I173" i="2"/>
  <c r="K172" i="2"/>
  <c r="J172" i="2"/>
  <c r="I172" i="2"/>
  <c r="K171" i="2"/>
  <c r="J171" i="2"/>
  <c r="I171" i="2"/>
  <c r="K170" i="2"/>
  <c r="J170" i="2"/>
  <c r="I170" i="2"/>
  <c r="K169" i="2"/>
  <c r="J169" i="2"/>
  <c r="I169" i="2"/>
  <c r="K168" i="2"/>
  <c r="J168" i="2"/>
  <c r="I168" i="2"/>
  <c r="K167" i="2"/>
  <c r="J167" i="2"/>
  <c r="I167" i="2"/>
  <c r="K166" i="2"/>
  <c r="J166" i="2"/>
  <c r="I166" i="2"/>
  <c r="K165" i="2"/>
  <c r="J165" i="2"/>
  <c r="I165" i="2"/>
  <c r="K164" i="2"/>
  <c r="J164" i="2"/>
  <c r="I164" i="2"/>
  <c r="K163" i="2"/>
  <c r="J163" i="2"/>
  <c r="I163" i="2"/>
  <c r="K162" i="2"/>
  <c r="J162" i="2"/>
  <c r="I162" i="2"/>
  <c r="K161" i="2"/>
  <c r="J161" i="2"/>
  <c r="I161" i="2"/>
  <c r="K160" i="2"/>
  <c r="J160" i="2"/>
  <c r="I160" i="2"/>
  <c r="K159" i="2"/>
  <c r="J159" i="2"/>
  <c r="I159" i="2"/>
  <c r="K158" i="2"/>
  <c r="J158" i="2"/>
  <c r="I158" i="2"/>
  <c r="K157" i="2"/>
  <c r="J157" i="2"/>
  <c r="I157" i="2"/>
  <c r="K156" i="2"/>
  <c r="J156" i="2"/>
  <c r="I156" i="2"/>
  <c r="K155" i="2"/>
  <c r="J155" i="2"/>
  <c r="I155" i="2"/>
  <c r="K154" i="2"/>
  <c r="J154" i="2"/>
  <c r="I154" i="2"/>
  <c r="K153" i="2"/>
  <c r="J153" i="2"/>
  <c r="I153" i="2"/>
  <c r="K152" i="2"/>
  <c r="J152" i="2"/>
  <c r="I152" i="2"/>
  <c r="K151" i="2"/>
  <c r="J151" i="2"/>
  <c r="I151" i="2"/>
  <c r="K150" i="2"/>
  <c r="J150" i="2"/>
  <c r="I150" i="2"/>
  <c r="K149" i="2"/>
  <c r="J149" i="2"/>
  <c r="I149" i="2"/>
  <c r="K148" i="2"/>
  <c r="J148" i="2"/>
  <c r="I148" i="2"/>
  <c r="K147" i="2"/>
  <c r="J147" i="2"/>
  <c r="I147" i="2"/>
  <c r="K146" i="2"/>
  <c r="J146" i="2"/>
  <c r="I146" i="2"/>
  <c r="K145" i="2"/>
  <c r="J145" i="2"/>
  <c r="I145" i="2"/>
  <c r="K144" i="2"/>
  <c r="J144" i="2"/>
  <c r="I144" i="2"/>
  <c r="K143" i="2"/>
  <c r="J143" i="2"/>
  <c r="I143" i="2"/>
  <c r="K142" i="2"/>
  <c r="J142" i="2"/>
  <c r="I142" i="2"/>
  <c r="K141" i="2"/>
  <c r="J141" i="2"/>
  <c r="I141" i="2"/>
  <c r="K140" i="2"/>
  <c r="J140" i="2"/>
  <c r="I140" i="2"/>
  <c r="K139" i="2"/>
  <c r="J139" i="2"/>
  <c r="I139" i="2"/>
  <c r="K138" i="2"/>
  <c r="J138" i="2"/>
  <c r="I138" i="2"/>
  <c r="K137" i="2"/>
  <c r="J137" i="2"/>
  <c r="I137" i="2"/>
  <c r="K136" i="2"/>
  <c r="J136" i="2"/>
  <c r="I136" i="2"/>
  <c r="K135" i="2"/>
  <c r="J135" i="2"/>
  <c r="I135" i="2"/>
  <c r="K134" i="2"/>
  <c r="J134" i="2"/>
  <c r="I134" i="2"/>
  <c r="K133" i="2"/>
  <c r="J133" i="2"/>
  <c r="I133" i="2"/>
  <c r="K132" i="2"/>
  <c r="J132" i="2"/>
  <c r="I132" i="2"/>
  <c r="K131" i="2"/>
  <c r="J131" i="2"/>
  <c r="I131" i="2"/>
  <c r="K130" i="2"/>
  <c r="J130" i="2"/>
  <c r="I130" i="2"/>
  <c r="K129" i="2"/>
  <c r="J129" i="2"/>
  <c r="I129" i="2"/>
  <c r="K128" i="2"/>
  <c r="J128" i="2"/>
  <c r="I128" i="2"/>
  <c r="K127" i="2"/>
  <c r="J127" i="2"/>
  <c r="I127" i="2"/>
  <c r="K126" i="2"/>
  <c r="J126" i="2"/>
  <c r="I126" i="2"/>
  <c r="K125" i="2"/>
  <c r="J125" i="2"/>
  <c r="I125" i="2"/>
  <c r="K124" i="2"/>
  <c r="J124" i="2"/>
  <c r="I124" i="2"/>
  <c r="K123" i="2"/>
  <c r="J123" i="2"/>
  <c r="I123" i="2"/>
  <c r="K122" i="2"/>
  <c r="J122" i="2"/>
  <c r="I122" i="2"/>
  <c r="K121" i="2"/>
  <c r="J121" i="2"/>
  <c r="I121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L5" i="2" s="1"/>
  <c r="J5" i="2"/>
  <c r="I5" i="2"/>
  <c r="J292" i="1"/>
  <c r="H292" i="1"/>
  <c r="F292" i="1"/>
  <c r="D292" i="1"/>
  <c r="J291" i="1"/>
  <c r="H291" i="1"/>
  <c r="F291" i="1"/>
  <c r="D291" i="1"/>
  <c r="J290" i="1"/>
  <c r="H290" i="1"/>
  <c r="F290" i="1"/>
  <c r="D290" i="1"/>
  <c r="J289" i="1"/>
  <c r="H289" i="1"/>
  <c r="F289" i="1"/>
  <c r="D289" i="1"/>
  <c r="J288" i="1"/>
  <c r="H288" i="1"/>
  <c r="F288" i="1"/>
  <c r="D288" i="1"/>
  <c r="J287" i="1"/>
  <c r="H287" i="1"/>
  <c r="F287" i="1"/>
  <c r="D287" i="1"/>
  <c r="J285" i="1"/>
  <c r="H285" i="1"/>
  <c r="F285" i="1"/>
  <c r="D285" i="1"/>
  <c r="K284" i="1"/>
  <c r="J284" i="1"/>
  <c r="H284" i="1"/>
  <c r="F284" i="1"/>
  <c r="D284" i="1"/>
  <c r="K283" i="1"/>
  <c r="J283" i="1"/>
  <c r="H283" i="1"/>
  <c r="F283" i="1"/>
  <c r="D283" i="1"/>
  <c r="K282" i="1"/>
  <c r="J282" i="1"/>
  <c r="H282" i="1"/>
  <c r="F282" i="1"/>
  <c r="D282" i="1"/>
  <c r="K281" i="1"/>
  <c r="J281" i="1"/>
  <c r="H281" i="1"/>
  <c r="F281" i="1"/>
  <c r="D281" i="1"/>
  <c r="K280" i="1"/>
  <c r="J280" i="1"/>
  <c r="H280" i="1"/>
  <c r="F280" i="1"/>
  <c r="D280" i="1"/>
  <c r="K279" i="1"/>
  <c r="J279" i="1"/>
  <c r="H279" i="1"/>
  <c r="F279" i="1"/>
  <c r="D279" i="1"/>
  <c r="K278" i="1"/>
  <c r="J278" i="1"/>
  <c r="H278" i="1"/>
  <c r="F278" i="1"/>
  <c r="D278" i="1"/>
  <c r="K277" i="1"/>
  <c r="J277" i="1"/>
  <c r="H277" i="1"/>
  <c r="F277" i="1"/>
  <c r="D277" i="1"/>
  <c r="K276" i="1"/>
  <c r="J276" i="1"/>
  <c r="H276" i="1"/>
  <c r="F276" i="1"/>
  <c r="D276" i="1"/>
  <c r="K275" i="1"/>
  <c r="J275" i="1"/>
  <c r="H275" i="1"/>
  <c r="F275" i="1"/>
  <c r="D275" i="1"/>
  <c r="K274" i="1"/>
  <c r="J274" i="1"/>
  <c r="H274" i="1"/>
  <c r="F274" i="1"/>
  <c r="D274" i="1"/>
  <c r="K273" i="1"/>
  <c r="J273" i="1"/>
  <c r="H273" i="1"/>
  <c r="F273" i="1"/>
  <c r="D273" i="1"/>
  <c r="K272" i="1"/>
  <c r="J272" i="1"/>
  <c r="H272" i="1"/>
  <c r="F272" i="1"/>
  <c r="D272" i="1"/>
  <c r="K271" i="1"/>
  <c r="J271" i="1"/>
  <c r="H271" i="1"/>
  <c r="F271" i="1"/>
  <c r="D271" i="1"/>
  <c r="K270" i="1"/>
  <c r="J270" i="1"/>
  <c r="H270" i="1"/>
  <c r="F270" i="1"/>
  <c r="D270" i="1"/>
  <c r="K269" i="1"/>
  <c r="J269" i="1"/>
  <c r="H269" i="1"/>
  <c r="F269" i="1"/>
  <c r="D269" i="1"/>
  <c r="K268" i="1"/>
  <c r="J268" i="1"/>
  <c r="H268" i="1"/>
  <c r="F268" i="1"/>
  <c r="D268" i="1"/>
  <c r="K267" i="1"/>
  <c r="J267" i="1"/>
  <c r="H267" i="1"/>
  <c r="F267" i="1"/>
  <c r="D267" i="1"/>
  <c r="K266" i="1"/>
  <c r="J266" i="1"/>
  <c r="H266" i="1"/>
  <c r="F266" i="1"/>
  <c r="D266" i="1"/>
  <c r="K265" i="1"/>
  <c r="J265" i="1"/>
  <c r="H265" i="1"/>
  <c r="F265" i="1"/>
  <c r="D265" i="1"/>
  <c r="K264" i="1"/>
  <c r="J264" i="1"/>
  <c r="H264" i="1"/>
  <c r="F264" i="1"/>
  <c r="D264" i="1"/>
  <c r="K263" i="1"/>
  <c r="J263" i="1"/>
  <c r="H263" i="1"/>
  <c r="F263" i="1"/>
  <c r="D263" i="1"/>
  <c r="K262" i="1"/>
  <c r="J262" i="1"/>
  <c r="H262" i="1"/>
  <c r="F262" i="1"/>
  <c r="D262" i="1"/>
  <c r="K261" i="1"/>
  <c r="J261" i="1"/>
  <c r="H261" i="1"/>
  <c r="F261" i="1"/>
  <c r="D261" i="1"/>
  <c r="K260" i="1"/>
  <c r="J260" i="1"/>
  <c r="H260" i="1"/>
  <c r="F260" i="1"/>
  <c r="D260" i="1"/>
  <c r="K259" i="1"/>
  <c r="J259" i="1"/>
  <c r="H259" i="1"/>
  <c r="F259" i="1"/>
  <c r="D259" i="1"/>
  <c r="K258" i="1"/>
  <c r="J258" i="1"/>
  <c r="H258" i="1"/>
  <c r="F258" i="1"/>
  <c r="D258" i="1"/>
  <c r="K257" i="1"/>
  <c r="J257" i="1"/>
  <c r="H257" i="1"/>
  <c r="F257" i="1"/>
  <c r="D257" i="1"/>
  <c r="K256" i="1"/>
  <c r="J256" i="1"/>
  <c r="H256" i="1"/>
  <c r="F256" i="1"/>
  <c r="D256" i="1"/>
  <c r="K255" i="1"/>
  <c r="J255" i="1"/>
  <c r="H255" i="1"/>
  <c r="F255" i="1"/>
  <c r="D255" i="1"/>
  <c r="K254" i="1"/>
  <c r="J254" i="1"/>
  <c r="H254" i="1"/>
  <c r="F254" i="1"/>
  <c r="D254" i="1"/>
  <c r="K253" i="1"/>
  <c r="K252" i="1"/>
  <c r="J252" i="1"/>
  <c r="H252" i="1"/>
  <c r="F252" i="1"/>
  <c r="D252" i="1"/>
  <c r="K251" i="1"/>
  <c r="J251" i="1"/>
  <c r="H251" i="1"/>
  <c r="F251" i="1"/>
  <c r="D251" i="1"/>
  <c r="K250" i="1"/>
  <c r="J250" i="1"/>
  <c r="H250" i="1"/>
  <c r="F250" i="1"/>
  <c r="D250" i="1"/>
  <c r="K249" i="1"/>
  <c r="J249" i="1"/>
  <c r="H249" i="1"/>
  <c r="F249" i="1"/>
  <c r="D249" i="1"/>
  <c r="K248" i="1"/>
  <c r="J248" i="1"/>
  <c r="H248" i="1"/>
  <c r="F248" i="1"/>
  <c r="D248" i="1"/>
  <c r="K247" i="1"/>
  <c r="J247" i="1"/>
  <c r="H247" i="1"/>
  <c r="F247" i="1"/>
  <c r="D247" i="1"/>
  <c r="K246" i="1"/>
  <c r="J246" i="1"/>
  <c r="H246" i="1"/>
  <c r="F246" i="1"/>
  <c r="D246" i="1"/>
  <c r="K245" i="1"/>
  <c r="J245" i="1"/>
  <c r="H245" i="1"/>
  <c r="F245" i="1"/>
  <c r="D245" i="1"/>
  <c r="K244" i="1"/>
  <c r="J244" i="1"/>
  <c r="H244" i="1"/>
  <c r="F244" i="1"/>
  <c r="D244" i="1"/>
  <c r="K243" i="1"/>
  <c r="J243" i="1"/>
  <c r="H243" i="1"/>
  <c r="F243" i="1"/>
  <c r="D243" i="1"/>
  <c r="K242" i="1"/>
  <c r="J242" i="1"/>
  <c r="H242" i="1"/>
  <c r="F242" i="1"/>
  <c r="D242" i="1"/>
  <c r="K241" i="1"/>
  <c r="J241" i="1"/>
  <c r="H241" i="1"/>
  <c r="F241" i="1"/>
  <c r="D241" i="1"/>
  <c r="K240" i="1"/>
  <c r="J240" i="1"/>
  <c r="H240" i="1"/>
  <c r="F240" i="1"/>
  <c r="D240" i="1"/>
  <c r="K239" i="1"/>
  <c r="J239" i="1"/>
  <c r="H239" i="1"/>
  <c r="F239" i="1"/>
  <c r="D239" i="1"/>
  <c r="K238" i="1"/>
  <c r="J238" i="1"/>
  <c r="H238" i="1"/>
  <c r="F238" i="1"/>
  <c r="D238" i="1"/>
  <c r="K237" i="1"/>
  <c r="J237" i="1"/>
  <c r="H237" i="1"/>
  <c r="F237" i="1"/>
  <c r="D237" i="1"/>
  <c r="K236" i="1"/>
  <c r="J236" i="1"/>
  <c r="H236" i="1"/>
  <c r="F236" i="1"/>
  <c r="D236" i="1"/>
  <c r="K235" i="1"/>
  <c r="J235" i="1"/>
  <c r="H235" i="1"/>
  <c r="F235" i="1"/>
  <c r="D235" i="1"/>
  <c r="K234" i="1"/>
  <c r="J234" i="1"/>
  <c r="H234" i="1"/>
  <c r="F234" i="1"/>
  <c r="D234" i="1"/>
  <c r="K233" i="1"/>
  <c r="J233" i="1"/>
  <c r="H233" i="1"/>
  <c r="F233" i="1"/>
  <c r="D233" i="1"/>
  <c r="K232" i="1"/>
  <c r="J232" i="1"/>
  <c r="H232" i="1"/>
  <c r="F232" i="1"/>
  <c r="D232" i="1"/>
  <c r="K231" i="1"/>
  <c r="J231" i="1"/>
  <c r="H231" i="1"/>
  <c r="F231" i="1"/>
  <c r="D231" i="1"/>
  <c r="K230" i="1"/>
  <c r="J230" i="1"/>
  <c r="H230" i="1"/>
  <c r="F230" i="1"/>
  <c r="D230" i="1"/>
  <c r="K229" i="1"/>
  <c r="J229" i="1"/>
  <c r="H229" i="1"/>
  <c r="F229" i="1"/>
  <c r="D229" i="1"/>
  <c r="K228" i="1"/>
  <c r="J228" i="1"/>
  <c r="H228" i="1"/>
  <c r="F228" i="1"/>
  <c r="D228" i="1"/>
  <c r="K227" i="1"/>
  <c r="J227" i="1"/>
  <c r="H227" i="1"/>
  <c r="F227" i="1"/>
  <c r="D227" i="1"/>
  <c r="K226" i="1"/>
  <c r="J226" i="1"/>
  <c r="H226" i="1"/>
  <c r="F226" i="1"/>
  <c r="D226" i="1"/>
  <c r="K225" i="1"/>
  <c r="J225" i="1"/>
  <c r="H225" i="1"/>
  <c r="F225" i="1"/>
  <c r="D225" i="1"/>
  <c r="K224" i="1"/>
  <c r="J224" i="1"/>
  <c r="H224" i="1"/>
  <c r="F224" i="1"/>
  <c r="D224" i="1"/>
  <c r="K223" i="1"/>
  <c r="J223" i="1"/>
  <c r="H223" i="1"/>
  <c r="F223" i="1"/>
  <c r="D223" i="1"/>
  <c r="K222" i="1"/>
  <c r="J222" i="1"/>
  <c r="H222" i="1"/>
  <c r="F222" i="1"/>
  <c r="D222" i="1"/>
  <c r="K221" i="1"/>
  <c r="J221" i="1"/>
  <c r="H221" i="1"/>
  <c r="F221" i="1"/>
  <c r="D221" i="1"/>
  <c r="K220" i="1"/>
  <c r="J220" i="1"/>
  <c r="H220" i="1"/>
  <c r="F220" i="1"/>
  <c r="D220" i="1"/>
  <c r="K219" i="1"/>
  <c r="J219" i="1"/>
  <c r="H219" i="1"/>
  <c r="F219" i="1"/>
  <c r="D219" i="1"/>
  <c r="K218" i="1"/>
  <c r="J218" i="1"/>
  <c r="H218" i="1"/>
  <c r="F218" i="1"/>
  <c r="D218" i="1"/>
  <c r="K217" i="1"/>
  <c r="J217" i="1"/>
  <c r="H217" i="1"/>
  <c r="F217" i="1"/>
  <c r="D217" i="1"/>
  <c r="K216" i="1"/>
  <c r="J216" i="1"/>
  <c r="H216" i="1"/>
  <c r="F216" i="1"/>
  <c r="D216" i="1"/>
  <c r="K215" i="1"/>
  <c r="J215" i="1"/>
  <c r="H215" i="1"/>
  <c r="F215" i="1"/>
  <c r="D215" i="1"/>
  <c r="K214" i="1"/>
  <c r="J214" i="1"/>
  <c r="H214" i="1"/>
  <c r="F214" i="1"/>
  <c r="D214" i="1"/>
  <c r="K213" i="1"/>
  <c r="J213" i="1"/>
  <c r="H213" i="1"/>
  <c r="F213" i="1"/>
  <c r="D213" i="1"/>
  <c r="K212" i="1"/>
  <c r="J212" i="1"/>
  <c r="H212" i="1"/>
  <c r="F212" i="1"/>
  <c r="D212" i="1"/>
  <c r="K211" i="1"/>
  <c r="J211" i="1"/>
  <c r="H211" i="1"/>
  <c r="F211" i="1"/>
  <c r="D211" i="1"/>
  <c r="K210" i="1"/>
  <c r="J210" i="1"/>
  <c r="H210" i="1"/>
  <c r="F210" i="1"/>
  <c r="D210" i="1"/>
  <c r="K209" i="1"/>
  <c r="J209" i="1"/>
  <c r="H209" i="1"/>
  <c r="F209" i="1"/>
  <c r="D209" i="1"/>
  <c r="K208" i="1"/>
  <c r="J208" i="1"/>
  <c r="H208" i="1"/>
  <c r="F208" i="1"/>
  <c r="D208" i="1"/>
  <c r="K207" i="1"/>
  <c r="J207" i="1"/>
  <c r="H207" i="1"/>
  <c r="F207" i="1"/>
  <c r="D207" i="1"/>
  <c r="K206" i="1"/>
  <c r="J206" i="1"/>
  <c r="H206" i="1"/>
  <c r="F206" i="1"/>
  <c r="D206" i="1"/>
  <c r="K205" i="1"/>
  <c r="J205" i="1"/>
  <c r="H205" i="1"/>
  <c r="F205" i="1"/>
  <c r="D205" i="1"/>
  <c r="K204" i="1"/>
  <c r="J204" i="1"/>
  <c r="H204" i="1"/>
  <c r="F204" i="1"/>
  <c r="D204" i="1"/>
  <c r="K203" i="1"/>
  <c r="J203" i="1"/>
  <c r="H203" i="1"/>
  <c r="F203" i="1"/>
  <c r="D203" i="1"/>
  <c r="K202" i="1"/>
  <c r="J202" i="1"/>
  <c r="H202" i="1"/>
  <c r="F202" i="1"/>
  <c r="D202" i="1"/>
  <c r="K201" i="1"/>
  <c r="J201" i="1"/>
  <c r="H201" i="1"/>
  <c r="F201" i="1"/>
  <c r="D201" i="1"/>
  <c r="K200" i="1"/>
  <c r="J200" i="1"/>
  <c r="H200" i="1"/>
  <c r="F200" i="1"/>
  <c r="D200" i="1"/>
  <c r="K199" i="1"/>
  <c r="J199" i="1"/>
  <c r="H199" i="1"/>
  <c r="F199" i="1"/>
  <c r="D199" i="1"/>
  <c r="K198" i="1"/>
  <c r="J198" i="1"/>
  <c r="H198" i="1"/>
  <c r="F198" i="1"/>
  <c r="D198" i="1"/>
  <c r="K197" i="1"/>
  <c r="J197" i="1"/>
  <c r="H197" i="1"/>
  <c r="F197" i="1"/>
  <c r="D197" i="1"/>
  <c r="K196" i="1"/>
  <c r="J196" i="1"/>
  <c r="H196" i="1"/>
  <c r="F196" i="1"/>
  <c r="D196" i="1"/>
  <c r="K195" i="1"/>
  <c r="J195" i="1"/>
  <c r="H195" i="1"/>
  <c r="F195" i="1"/>
  <c r="D195" i="1"/>
  <c r="K194" i="1"/>
  <c r="J194" i="1"/>
  <c r="H194" i="1"/>
  <c r="F194" i="1"/>
  <c r="D194" i="1"/>
  <c r="K193" i="1"/>
  <c r="J193" i="1"/>
  <c r="H193" i="1"/>
  <c r="F193" i="1"/>
  <c r="D193" i="1"/>
  <c r="K192" i="1"/>
  <c r="J192" i="1"/>
  <c r="H192" i="1"/>
  <c r="F192" i="1"/>
  <c r="D192" i="1"/>
  <c r="K191" i="1"/>
  <c r="J191" i="1"/>
  <c r="H191" i="1"/>
  <c r="F191" i="1"/>
  <c r="D191" i="1"/>
  <c r="K190" i="1"/>
  <c r="J190" i="1"/>
  <c r="H190" i="1"/>
  <c r="F190" i="1"/>
  <c r="D190" i="1"/>
  <c r="K189" i="1"/>
  <c r="J189" i="1"/>
  <c r="H189" i="1"/>
  <c r="F189" i="1"/>
  <c r="D189" i="1"/>
  <c r="K188" i="1"/>
  <c r="J188" i="1"/>
  <c r="H188" i="1"/>
  <c r="F188" i="1"/>
  <c r="D188" i="1"/>
  <c r="K187" i="1"/>
  <c r="J187" i="1"/>
  <c r="H187" i="1"/>
  <c r="F187" i="1"/>
  <c r="D187" i="1"/>
  <c r="K186" i="1"/>
  <c r="J186" i="1"/>
  <c r="H186" i="1"/>
  <c r="F186" i="1"/>
  <c r="D186" i="1"/>
  <c r="K185" i="1"/>
  <c r="J185" i="1"/>
  <c r="H185" i="1"/>
  <c r="F185" i="1"/>
  <c r="D185" i="1"/>
  <c r="K184" i="1"/>
  <c r="J184" i="1"/>
  <c r="H184" i="1"/>
  <c r="F184" i="1"/>
  <c r="D184" i="1"/>
  <c r="K183" i="1"/>
  <c r="J183" i="1"/>
  <c r="H183" i="1"/>
  <c r="F183" i="1"/>
  <c r="D183" i="1"/>
  <c r="K182" i="1"/>
  <c r="J182" i="1"/>
  <c r="H182" i="1"/>
  <c r="F182" i="1"/>
  <c r="D182" i="1"/>
  <c r="K181" i="1"/>
  <c r="J181" i="1"/>
  <c r="H181" i="1"/>
  <c r="F181" i="1"/>
  <c r="D181" i="1"/>
  <c r="K180" i="1"/>
  <c r="J180" i="1"/>
  <c r="H180" i="1"/>
  <c r="F180" i="1"/>
  <c r="D180" i="1"/>
  <c r="K179" i="1"/>
  <c r="J179" i="1"/>
  <c r="H179" i="1"/>
  <c r="F179" i="1"/>
  <c r="D179" i="1"/>
  <c r="K178" i="1"/>
  <c r="J178" i="1"/>
  <c r="H178" i="1"/>
  <c r="F178" i="1"/>
  <c r="D178" i="1"/>
  <c r="K177" i="1"/>
  <c r="J177" i="1"/>
  <c r="H177" i="1"/>
  <c r="F177" i="1"/>
  <c r="D177" i="1"/>
  <c r="K176" i="1"/>
  <c r="J176" i="1"/>
  <c r="H176" i="1"/>
  <c r="F176" i="1"/>
  <c r="D176" i="1"/>
  <c r="K175" i="1"/>
  <c r="J175" i="1"/>
  <c r="H175" i="1"/>
  <c r="F175" i="1"/>
  <c r="D175" i="1"/>
  <c r="K174" i="1"/>
  <c r="J174" i="1"/>
  <c r="H174" i="1"/>
  <c r="F174" i="1"/>
  <c r="D174" i="1"/>
  <c r="K173" i="1"/>
  <c r="J173" i="1"/>
  <c r="H173" i="1"/>
  <c r="F173" i="1"/>
  <c r="D173" i="1"/>
  <c r="K172" i="1"/>
  <c r="J172" i="1"/>
  <c r="H172" i="1"/>
  <c r="F172" i="1"/>
  <c r="D172" i="1"/>
  <c r="K171" i="1"/>
  <c r="J171" i="1"/>
  <c r="H171" i="1"/>
  <c r="F171" i="1"/>
  <c r="D171" i="1"/>
  <c r="K170" i="1"/>
  <c r="J170" i="1"/>
  <c r="H170" i="1"/>
  <c r="F170" i="1"/>
  <c r="D170" i="1"/>
  <c r="K169" i="1"/>
  <c r="J169" i="1"/>
  <c r="H169" i="1"/>
  <c r="F169" i="1"/>
  <c r="D169" i="1"/>
  <c r="K168" i="1"/>
  <c r="J168" i="1"/>
  <c r="H168" i="1"/>
  <c r="F168" i="1"/>
  <c r="D168" i="1"/>
  <c r="K167" i="1"/>
  <c r="J167" i="1"/>
  <c r="H167" i="1"/>
  <c r="F167" i="1"/>
  <c r="D167" i="1"/>
  <c r="K166" i="1"/>
  <c r="J166" i="1"/>
  <c r="H166" i="1"/>
  <c r="F166" i="1"/>
  <c r="D166" i="1"/>
  <c r="K165" i="1"/>
  <c r="J165" i="1"/>
  <c r="H165" i="1"/>
  <c r="F165" i="1"/>
  <c r="D165" i="1"/>
  <c r="K164" i="1"/>
  <c r="J164" i="1"/>
  <c r="H164" i="1"/>
  <c r="F164" i="1"/>
  <c r="D164" i="1"/>
  <c r="K163" i="1"/>
  <c r="J163" i="1"/>
  <c r="H163" i="1"/>
  <c r="F163" i="1"/>
  <c r="D163" i="1"/>
  <c r="K162" i="1"/>
  <c r="J162" i="1"/>
  <c r="H162" i="1"/>
  <c r="F162" i="1"/>
  <c r="D162" i="1"/>
  <c r="K161" i="1"/>
  <c r="J161" i="1"/>
  <c r="H161" i="1"/>
  <c r="F161" i="1"/>
  <c r="D161" i="1"/>
  <c r="K160" i="1"/>
  <c r="J160" i="1"/>
  <c r="H160" i="1"/>
  <c r="F160" i="1"/>
  <c r="D160" i="1"/>
  <c r="K159" i="1"/>
  <c r="J159" i="1"/>
  <c r="H159" i="1"/>
  <c r="F159" i="1"/>
  <c r="D159" i="1"/>
  <c r="K158" i="1"/>
  <c r="J158" i="1"/>
  <c r="H158" i="1"/>
  <c r="F158" i="1"/>
  <c r="D158" i="1"/>
  <c r="K157" i="1"/>
  <c r="J157" i="1"/>
  <c r="H157" i="1"/>
  <c r="F157" i="1"/>
  <c r="D157" i="1"/>
  <c r="K156" i="1"/>
  <c r="H156" i="1"/>
  <c r="F156" i="1"/>
  <c r="D156" i="1"/>
  <c r="K154" i="1"/>
  <c r="J154" i="1"/>
  <c r="H154" i="1"/>
  <c r="F154" i="1"/>
  <c r="D154" i="1"/>
  <c r="K153" i="1"/>
  <c r="J153" i="1"/>
  <c r="H153" i="1"/>
  <c r="F153" i="1"/>
  <c r="D153" i="1"/>
  <c r="K152" i="1"/>
  <c r="J152" i="1"/>
  <c r="H152" i="1"/>
  <c r="F152" i="1"/>
  <c r="D152" i="1"/>
  <c r="K151" i="1"/>
  <c r="J151" i="1"/>
  <c r="H151" i="1"/>
  <c r="F151" i="1"/>
  <c r="D151" i="1"/>
  <c r="K150" i="1"/>
  <c r="J150" i="1"/>
  <c r="H150" i="1"/>
  <c r="F150" i="1"/>
  <c r="D150" i="1"/>
  <c r="K149" i="1"/>
  <c r="J149" i="1"/>
  <c r="H149" i="1"/>
  <c r="F149" i="1"/>
  <c r="D149" i="1"/>
  <c r="K148" i="1"/>
  <c r="J148" i="1"/>
  <c r="H148" i="1"/>
  <c r="F148" i="1"/>
  <c r="D148" i="1"/>
  <c r="K147" i="1"/>
  <c r="J147" i="1"/>
  <c r="H147" i="1"/>
  <c r="F147" i="1"/>
  <c r="D147" i="1"/>
  <c r="K146" i="1"/>
  <c r="J146" i="1"/>
  <c r="H146" i="1"/>
  <c r="F146" i="1"/>
  <c r="D146" i="1"/>
  <c r="K145" i="1"/>
  <c r="J145" i="1"/>
  <c r="H145" i="1"/>
  <c r="F145" i="1"/>
  <c r="D145" i="1"/>
  <c r="K144" i="1"/>
  <c r="J144" i="1"/>
  <c r="H144" i="1"/>
  <c r="F144" i="1"/>
  <c r="D144" i="1"/>
  <c r="K143" i="1"/>
  <c r="J143" i="1"/>
  <c r="H143" i="1"/>
  <c r="F143" i="1"/>
  <c r="D143" i="1"/>
  <c r="K142" i="1"/>
  <c r="J142" i="1"/>
  <c r="H142" i="1"/>
  <c r="F142" i="1"/>
  <c r="D142" i="1"/>
  <c r="K141" i="1"/>
  <c r="J141" i="1"/>
  <c r="H141" i="1"/>
  <c r="F141" i="1"/>
  <c r="D141" i="1"/>
  <c r="K140" i="1"/>
  <c r="J140" i="1"/>
  <c r="H140" i="1"/>
  <c r="F140" i="1"/>
  <c r="D140" i="1"/>
  <c r="K139" i="1"/>
  <c r="J139" i="1"/>
  <c r="H139" i="1"/>
  <c r="F139" i="1"/>
  <c r="D139" i="1"/>
  <c r="K138" i="1"/>
  <c r="J138" i="1"/>
  <c r="H138" i="1"/>
  <c r="F138" i="1"/>
  <c r="D138" i="1"/>
  <c r="K137" i="1"/>
  <c r="J137" i="1"/>
  <c r="H137" i="1"/>
  <c r="F137" i="1"/>
  <c r="D137" i="1"/>
  <c r="K136" i="1"/>
  <c r="J136" i="1"/>
  <c r="H136" i="1"/>
  <c r="F136" i="1"/>
  <c r="D136" i="1"/>
  <c r="K135" i="1"/>
  <c r="J135" i="1"/>
  <c r="H135" i="1"/>
  <c r="F135" i="1"/>
  <c r="D135" i="1"/>
  <c r="K134" i="1"/>
  <c r="J134" i="1"/>
  <c r="H134" i="1"/>
  <c r="F134" i="1"/>
  <c r="D134" i="1"/>
  <c r="K133" i="1"/>
  <c r="J133" i="1"/>
  <c r="H133" i="1"/>
  <c r="F133" i="1"/>
  <c r="D133" i="1"/>
  <c r="K132" i="1"/>
  <c r="J132" i="1"/>
  <c r="H132" i="1"/>
  <c r="F132" i="1"/>
  <c r="D132" i="1"/>
  <c r="K131" i="1"/>
  <c r="J131" i="1"/>
  <c r="H131" i="1"/>
  <c r="F131" i="1"/>
  <c r="D131" i="1"/>
  <c r="K130" i="1"/>
  <c r="J130" i="1"/>
  <c r="H130" i="1"/>
  <c r="F130" i="1"/>
  <c r="D130" i="1"/>
  <c r="K129" i="1"/>
  <c r="J129" i="1"/>
  <c r="H129" i="1"/>
  <c r="F129" i="1"/>
  <c r="D129" i="1"/>
  <c r="K128" i="1"/>
  <c r="J128" i="1"/>
  <c r="H128" i="1"/>
  <c r="F128" i="1"/>
  <c r="D128" i="1"/>
  <c r="K127" i="1"/>
  <c r="J127" i="1"/>
  <c r="H127" i="1"/>
  <c r="F127" i="1"/>
  <c r="D127" i="1"/>
  <c r="K126" i="1"/>
  <c r="J126" i="1"/>
  <c r="H126" i="1"/>
  <c r="F126" i="1"/>
  <c r="D126" i="1"/>
  <c r="K125" i="1"/>
  <c r="J125" i="1"/>
  <c r="H125" i="1"/>
  <c r="F125" i="1"/>
  <c r="D125" i="1"/>
  <c r="K124" i="1"/>
  <c r="J124" i="1"/>
  <c r="H124" i="1"/>
  <c r="F124" i="1"/>
  <c r="D124" i="1"/>
  <c r="K123" i="1"/>
  <c r="J123" i="1"/>
  <c r="H123" i="1"/>
  <c r="F123" i="1"/>
  <c r="D123" i="1"/>
  <c r="K122" i="1"/>
  <c r="J122" i="1"/>
  <c r="H122" i="1"/>
  <c r="F122" i="1"/>
  <c r="D122" i="1"/>
  <c r="K121" i="1"/>
  <c r="J121" i="1"/>
  <c r="H121" i="1"/>
  <c r="F121" i="1"/>
  <c r="D121" i="1"/>
  <c r="K120" i="1"/>
  <c r="J120" i="1"/>
  <c r="H120" i="1"/>
  <c r="F120" i="1"/>
  <c r="D120" i="1"/>
  <c r="K119" i="1"/>
  <c r="J119" i="1"/>
  <c r="H119" i="1"/>
  <c r="F119" i="1"/>
  <c r="D119" i="1"/>
  <c r="K118" i="1"/>
  <c r="J118" i="1"/>
  <c r="H118" i="1"/>
  <c r="F118" i="1"/>
  <c r="D118" i="1"/>
  <c r="K117" i="1"/>
  <c r="J117" i="1"/>
  <c r="H117" i="1"/>
  <c r="F117" i="1"/>
  <c r="D117" i="1"/>
  <c r="K116" i="1"/>
  <c r="J116" i="1"/>
  <c r="H116" i="1"/>
  <c r="F116" i="1"/>
  <c r="D116" i="1"/>
  <c r="K115" i="1"/>
  <c r="J115" i="1"/>
  <c r="H115" i="1"/>
  <c r="F115" i="1"/>
  <c r="D115" i="1"/>
  <c r="K114" i="1"/>
  <c r="J114" i="1"/>
  <c r="H114" i="1"/>
  <c r="F114" i="1"/>
  <c r="D114" i="1"/>
  <c r="K113" i="1"/>
  <c r="J113" i="1"/>
  <c r="H113" i="1"/>
  <c r="F113" i="1"/>
  <c r="D113" i="1"/>
  <c r="K112" i="1"/>
  <c r="J112" i="1"/>
  <c r="H112" i="1"/>
  <c r="F112" i="1"/>
  <c r="D112" i="1"/>
  <c r="K111" i="1"/>
  <c r="J111" i="1"/>
  <c r="H111" i="1"/>
  <c r="F111" i="1"/>
  <c r="D111" i="1"/>
  <c r="K110" i="1"/>
  <c r="J110" i="1"/>
  <c r="H110" i="1"/>
  <c r="F110" i="1"/>
  <c r="D110" i="1"/>
  <c r="K109" i="1"/>
  <c r="J109" i="1"/>
  <c r="H109" i="1"/>
  <c r="F109" i="1"/>
  <c r="D109" i="1"/>
  <c r="K108" i="1"/>
  <c r="J108" i="1"/>
  <c r="H108" i="1"/>
  <c r="F108" i="1"/>
  <c r="D108" i="1"/>
  <c r="K107" i="1"/>
  <c r="J107" i="1"/>
  <c r="H107" i="1"/>
  <c r="F107" i="1"/>
  <c r="D107" i="1"/>
  <c r="K106" i="1"/>
  <c r="J106" i="1"/>
  <c r="H106" i="1"/>
  <c r="F106" i="1"/>
  <c r="D106" i="1"/>
  <c r="K105" i="1"/>
  <c r="J105" i="1"/>
  <c r="H105" i="1"/>
  <c r="F105" i="1"/>
  <c r="D105" i="1"/>
  <c r="K104" i="1"/>
  <c r="J104" i="1"/>
  <c r="H104" i="1"/>
  <c r="F104" i="1"/>
  <c r="D104" i="1"/>
  <c r="K103" i="1"/>
  <c r="J103" i="1"/>
  <c r="H103" i="1"/>
  <c r="F103" i="1"/>
  <c r="D103" i="1"/>
  <c r="K102" i="1"/>
  <c r="J102" i="1"/>
  <c r="H102" i="1"/>
  <c r="F102" i="1"/>
  <c r="D102" i="1"/>
  <c r="K101" i="1"/>
  <c r="J101" i="1"/>
  <c r="H101" i="1"/>
  <c r="F101" i="1"/>
  <c r="D101" i="1"/>
  <c r="K100" i="1"/>
  <c r="J100" i="1"/>
  <c r="H100" i="1"/>
  <c r="F100" i="1"/>
  <c r="D100" i="1"/>
  <c r="K99" i="1"/>
  <c r="J99" i="1"/>
  <c r="H99" i="1"/>
  <c r="F99" i="1"/>
  <c r="D99" i="1"/>
  <c r="K98" i="1"/>
  <c r="J98" i="1"/>
  <c r="H98" i="1"/>
  <c r="F98" i="1"/>
  <c r="D98" i="1"/>
  <c r="K97" i="1"/>
  <c r="J97" i="1"/>
  <c r="H97" i="1"/>
  <c r="F97" i="1"/>
  <c r="D97" i="1"/>
  <c r="K96" i="1"/>
  <c r="J96" i="1"/>
  <c r="H96" i="1"/>
  <c r="F96" i="1"/>
  <c r="D96" i="1"/>
  <c r="K95" i="1"/>
  <c r="J95" i="1"/>
  <c r="H95" i="1"/>
  <c r="F95" i="1"/>
  <c r="D95" i="1"/>
  <c r="K94" i="1"/>
  <c r="J94" i="1"/>
  <c r="H94" i="1"/>
  <c r="F94" i="1"/>
  <c r="D94" i="1"/>
  <c r="K93" i="1"/>
  <c r="J93" i="1"/>
  <c r="H93" i="1"/>
  <c r="F93" i="1"/>
  <c r="D93" i="1"/>
  <c r="K92" i="1"/>
  <c r="J92" i="1"/>
  <c r="H92" i="1"/>
  <c r="F92" i="1"/>
  <c r="D92" i="1"/>
  <c r="K91" i="1"/>
  <c r="J91" i="1"/>
  <c r="H91" i="1"/>
  <c r="F91" i="1"/>
  <c r="D91" i="1"/>
  <c r="K90" i="1"/>
  <c r="J90" i="1"/>
  <c r="H90" i="1"/>
  <c r="F90" i="1"/>
  <c r="D90" i="1"/>
  <c r="K89" i="1"/>
  <c r="J89" i="1"/>
  <c r="H89" i="1"/>
  <c r="F89" i="1"/>
  <c r="D89" i="1"/>
  <c r="K88" i="1"/>
  <c r="J88" i="1"/>
  <c r="H88" i="1"/>
  <c r="F88" i="1"/>
  <c r="D88" i="1"/>
  <c r="K87" i="1"/>
  <c r="J87" i="1"/>
  <c r="H87" i="1"/>
  <c r="F87" i="1"/>
  <c r="D87" i="1"/>
  <c r="K86" i="1"/>
  <c r="J86" i="1"/>
  <c r="H86" i="1"/>
  <c r="F86" i="1"/>
  <c r="D86" i="1"/>
  <c r="K85" i="1"/>
  <c r="J85" i="1"/>
  <c r="H85" i="1"/>
  <c r="F85" i="1"/>
  <c r="D85" i="1"/>
  <c r="K84" i="1"/>
  <c r="J84" i="1"/>
  <c r="H84" i="1"/>
  <c r="F84" i="1"/>
  <c r="D84" i="1"/>
  <c r="K83" i="1"/>
  <c r="J83" i="1"/>
  <c r="H83" i="1"/>
  <c r="F83" i="1"/>
  <c r="D83" i="1"/>
  <c r="K82" i="1"/>
  <c r="J82" i="1"/>
  <c r="H82" i="1"/>
  <c r="F82" i="1"/>
  <c r="D82" i="1"/>
  <c r="K81" i="1"/>
  <c r="J81" i="1"/>
  <c r="H81" i="1"/>
  <c r="F81" i="1"/>
  <c r="D81" i="1"/>
  <c r="K80" i="1"/>
  <c r="J80" i="1"/>
  <c r="H80" i="1"/>
  <c r="F80" i="1"/>
  <c r="D80" i="1"/>
  <c r="K79" i="1"/>
  <c r="J79" i="1"/>
  <c r="H79" i="1"/>
  <c r="D79" i="1"/>
  <c r="K78" i="1"/>
  <c r="J78" i="1"/>
  <c r="H78" i="1"/>
  <c r="E78" i="1"/>
  <c r="F79" i="1" s="1"/>
  <c r="D78" i="1"/>
  <c r="K77" i="1"/>
  <c r="J77" i="1"/>
  <c r="H77" i="1"/>
  <c r="E77" i="1"/>
  <c r="D77" i="1"/>
  <c r="K76" i="1"/>
  <c r="J76" i="1"/>
  <c r="H76" i="1"/>
  <c r="E76" i="1"/>
  <c r="D76" i="1"/>
  <c r="K75" i="1"/>
  <c r="J75" i="1"/>
  <c r="H75" i="1"/>
  <c r="E75" i="1"/>
  <c r="D75" i="1"/>
  <c r="K74" i="1"/>
  <c r="J74" i="1"/>
  <c r="H74" i="1"/>
  <c r="E74" i="1"/>
  <c r="F74" i="1" s="1"/>
  <c r="D74" i="1"/>
  <c r="K73" i="1"/>
  <c r="J73" i="1"/>
  <c r="H73" i="1"/>
  <c r="E73" i="1"/>
  <c r="D73" i="1"/>
  <c r="K72" i="1"/>
  <c r="J72" i="1"/>
  <c r="H72" i="1"/>
  <c r="E72" i="1"/>
  <c r="D72" i="1"/>
  <c r="K71" i="1"/>
  <c r="J71" i="1"/>
  <c r="H71" i="1"/>
  <c r="E71" i="1"/>
  <c r="D71" i="1"/>
  <c r="K70" i="1"/>
  <c r="J70" i="1"/>
  <c r="H70" i="1"/>
  <c r="E70" i="1"/>
  <c r="F70" i="1" s="1"/>
  <c r="D70" i="1"/>
  <c r="K69" i="1"/>
  <c r="J69" i="1"/>
  <c r="H69" i="1"/>
  <c r="E69" i="1"/>
  <c r="D69" i="1"/>
  <c r="K68" i="1"/>
  <c r="J68" i="1"/>
  <c r="H68" i="1"/>
  <c r="E68" i="1"/>
  <c r="D68" i="1"/>
  <c r="K67" i="1"/>
  <c r="J67" i="1"/>
  <c r="H67" i="1"/>
  <c r="E67" i="1"/>
  <c r="D67" i="1"/>
  <c r="K66" i="1"/>
  <c r="J66" i="1"/>
  <c r="H66" i="1"/>
  <c r="E66" i="1"/>
  <c r="D66" i="1"/>
  <c r="K65" i="1"/>
  <c r="J65" i="1"/>
  <c r="H65" i="1"/>
  <c r="E65" i="1"/>
  <c r="D65" i="1"/>
  <c r="K64" i="1"/>
  <c r="J64" i="1"/>
  <c r="H64" i="1"/>
  <c r="E64" i="1"/>
  <c r="D64" i="1"/>
  <c r="K63" i="1"/>
  <c r="J63" i="1"/>
  <c r="H63" i="1"/>
  <c r="E63" i="1"/>
  <c r="D63" i="1"/>
  <c r="K62" i="1"/>
  <c r="J62" i="1"/>
  <c r="H62" i="1"/>
  <c r="E62" i="1"/>
  <c r="D62" i="1"/>
  <c r="K61" i="1"/>
  <c r="J61" i="1"/>
  <c r="H61" i="1"/>
  <c r="E61" i="1"/>
  <c r="D61" i="1"/>
  <c r="K60" i="1"/>
  <c r="J60" i="1"/>
  <c r="H60" i="1"/>
  <c r="E60" i="1"/>
  <c r="D60" i="1"/>
  <c r="K59" i="1"/>
  <c r="J59" i="1"/>
  <c r="H59" i="1"/>
  <c r="E59" i="1"/>
  <c r="D59" i="1"/>
  <c r="K58" i="1"/>
  <c r="J58" i="1"/>
  <c r="H58" i="1"/>
  <c r="E58" i="1"/>
  <c r="F58" i="1" s="1"/>
  <c r="D58" i="1"/>
  <c r="K57" i="1"/>
  <c r="J57" i="1"/>
  <c r="H57" i="1"/>
  <c r="E57" i="1"/>
  <c r="D57" i="1"/>
  <c r="K56" i="1"/>
  <c r="J56" i="1"/>
  <c r="H56" i="1"/>
  <c r="E56" i="1"/>
  <c r="D56" i="1"/>
  <c r="K55" i="1"/>
  <c r="J55" i="1"/>
  <c r="H55" i="1"/>
  <c r="E55" i="1"/>
  <c r="D55" i="1"/>
  <c r="K54" i="1"/>
  <c r="J54" i="1"/>
  <c r="H54" i="1"/>
  <c r="E54" i="1"/>
  <c r="F54" i="1" s="1"/>
  <c r="D54" i="1"/>
  <c r="K53" i="1"/>
  <c r="J53" i="1"/>
  <c r="H53" i="1"/>
  <c r="E53" i="1"/>
  <c r="D53" i="1"/>
  <c r="K52" i="1"/>
  <c r="J52" i="1"/>
  <c r="H52" i="1"/>
  <c r="E52" i="1"/>
  <c r="D52" i="1"/>
  <c r="K51" i="1"/>
  <c r="J51" i="1"/>
  <c r="H51" i="1"/>
  <c r="E51" i="1"/>
  <c r="D51" i="1"/>
  <c r="K50" i="1"/>
  <c r="J50" i="1"/>
  <c r="H50" i="1"/>
  <c r="E50" i="1"/>
  <c r="D50" i="1"/>
  <c r="K49" i="1"/>
  <c r="J49" i="1"/>
  <c r="H49" i="1"/>
  <c r="E49" i="1"/>
  <c r="D49" i="1"/>
  <c r="K48" i="1"/>
  <c r="J48" i="1"/>
  <c r="H48" i="1"/>
  <c r="E48" i="1"/>
  <c r="D48" i="1"/>
  <c r="K47" i="1"/>
  <c r="J47" i="1"/>
  <c r="H47" i="1"/>
  <c r="E47" i="1"/>
  <c r="D47" i="1"/>
  <c r="K46" i="1"/>
  <c r="J46" i="1"/>
  <c r="H46" i="1"/>
  <c r="E46" i="1"/>
  <c r="D46" i="1"/>
  <c r="K45" i="1"/>
  <c r="J45" i="1"/>
  <c r="H45" i="1"/>
  <c r="E45" i="1"/>
  <c r="D45" i="1"/>
  <c r="K44" i="1"/>
  <c r="J44" i="1"/>
  <c r="H44" i="1"/>
  <c r="E44" i="1"/>
  <c r="D44" i="1"/>
  <c r="K43" i="1"/>
  <c r="J43" i="1"/>
  <c r="H43" i="1"/>
  <c r="E43" i="1"/>
  <c r="D43" i="1"/>
  <c r="K42" i="1"/>
  <c r="J42" i="1"/>
  <c r="H42" i="1"/>
  <c r="E42" i="1"/>
  <c r="F42" i="1" s="1"/>
  <c r="D42" i="1"/>
  <c r="K41" i="1"/>
  <c r="J41" i="1"/>
  <c r="H41" i="1"/>
  <c r="E41" i="1"/>
  <c r="D41" i="1"/>
  <c r="K40" i="1"/>
  <c r="J40" i="1"/>
  <c r="H40" i="1"/>
  <c r="E40" i="1"/>
  <c r="D40" i="1"/>
  <c r="K39" i="1"/>
  <c r="J39" i="1"/>
  <c r="H39" i="1"/>
  <c r="E39" i="1"/>
  <c r="D39" i="1"/>
  <c r="K38" i="1"/>
  <c r="J38" i="1"/>
  <c r="H38" i="1"/>
  <c r="E38" i="1"/>
  <c r="F38" i="1" s="1"/>
  <c r="D38" i="1"/>
  <c r="K37" i="1"/>
  <c r="J37" i="1"/>
  <c r="H37" i="1"/>
  <c r="E37" i="1"/>
  <c r="D37" i="1"/>
  <c r="K36" i="1"/>
  <c r="J36" i="1"/>
  <c r="H36" i="1"/>
  <c r="E36" i="1"/>
  <c r="D36" i="1"/>
  <c r="K35" i="1"/>
  <c r="J35" i="1"/>
  <c r="H35" i="1"/>
  <c r="E35" i="1"/>
  <c r="D35" i="1"/>
  <c r="K34" i="1"/>
  <c r="J34" i="1"/>
  <c r="H34" i="1"/>
  <c r="E34" i="1"/>
  <c r="D34" i="1"/>
  <c r="K33" i="1"/>
  <c r="J33" i="1"/>
  <c r="H33" i="1"/>
  <c r="E33" i="1"/>
  <c r="D33" i="1"/>
  <c r="K32" i="1"/>
  <c r="J32" i="1"/>
  <c r="H32" i="1"/>
  <c r="E32" i="1"/>
  <c r="F32" i="1" s="1"/>
  <c r="D32" i="1"/>
  <c r="K31" i="1"/>
  <c r="J31" i="1"/>
  <c r="H31" i="1"/>
  <c r="E31" i="1"/>
  <c r="D31" i="1"/>
  <c r="K30" i="1"/>
  <c r="J30" i="1"/>
  <c r="H30" i="1"/>
  <c r="E30" i="1"/>
  <c r="D30" i="1"/>
  <c r="K29" i="1"/>
  <c r="J29" i="1"/>
  <c r="H29" i="1"/>
  <c r="E29" i="1"/>
  <c r="F29" i="1" s="1"/>
  <c r="D29" i="1"/>
  <c r="K28" i="1"/>
  <c r="J28" i="1"/>
  <c r="H28" i="1"/>
  <c r="E28" i="1"/>
  <c r="D28" i="1"/>
  <c r="K27" i="1"/>
  <c r="J27" i="1"/>
  <c r="H27" i="1"/>
  <c r="E27" i="1"/>
  <c r="D27" i="1"/>
  <c r="K26" i="1"/>
  <c r="J26" i="1"/>
  <c r="H26" i="1"/>
  <c r="E26" i="1"/>
  <c r="F26" i="1" s="1"/>
  <c r="D26" i="1"/>
  <c r="K25" i="1"/>
  <c r="J25" i="1"/>
  <c r="H25" i="1"/>
  <c r="D25" i="1"/>
  <c r="K24" i="1"/>
  <c r="J24" i="1"/>
  <c r="H24" i="1"/>
  <c r="E24" i="1"/>
  <c r="F25" i="1" s="1"/>
  <c r="D24" i="1"/>
  <c r="K23" i="1"/>
  <c r="J23" i="1"/>
  <c r="H23" i="1"/>
  <c r="E23" i="1"/>
  <c r="F24" i="1" s="1"/>
  <c r="D23" i="1"/>
  <c r="K22" i="1"/>
  <c r="J22" i="1"/>
  <c r="H22" i="1"/>
  <c r="F22" i="1"/>
  <c r="D22" i="1"/>
  <c r="K21" i="1"/>
  <c r="J21" i="1"/>
  <c r="H21" i="1"/>
  <c r="F21" i="1"/>
  <c r="D21" i="1"/>
  <c r="K20" i="1"/>
  <c r="J20" i="1"/>
  <c r="H20" i="1"/>
  <c r="F20" i="1"/>
  <c r="D20" i="1"/>
  <c r="K19" i="1"/>
  <c r="J19" i="1"/>
  <c r="H19" i="1"/>
  <c r="F19" i="1"/>
  <c r="D19" i="1"/>
  <c r="K18" i="1"/>
  <c r="J18" i="1"/>
  <c r="H18" i="1"/>
  <c r="F18" i="1"/>
  <c r="D18" i="1"/>
  <c r="K17" i="1"/>
  <c r="J17" i="1"/>
  <c r="H17" i="1"/>
  <c r="F17" i="1"/>
  <c r="D17" i="1"/>
  <c r="K16" i="1"/>
  <c r="J16" i="1"/>
  <c r="H16" i="1"/>
  <c r="D16" i="1"/>
  <c r="J15" i="1"/>
  <c r="H15" i="1"/>
  <c r="E15" i="1"/>
  <c r="F16" i="1" s="1"/>
  <c r="D15" i="1"/>
  <c r="J14" i="1"/>
  <c r="H14" i="1"/>
  <c r="E14" i="1"/>
  <c r="D14" i="1"/>
  <c r="J13" i="1"/>
  <c r="H13" i="1"/>
  <c r="E13" i="1"/>
  <c r="D13" i="1"/>
  <c r="J12" i="1"/>
  <c r="H12" i="1"/>
  <c r="E12" i="1"/>
  <c r="F13" i="1" s="1"/>
  <c r="D12" i="1"/>
  <c r="J11" i="1"/>
  <c r="H11" i="1"/>
  <c r="F11" i="1"/>
  <c r="E11" i="1"/>
  <c r="D11" i="1"/>
  <c r="J10" i="1"/>
  <c r="H10" i="1"/>
  <c r="E10" i="1"/>
  <c r="F10" i="1" s="1"/>
  <c r="D10" i="1"/>
  <c r="J9" i="1"/>
  <c r="H9" i="1"/>
  <c r="F9" i="1"/>
  <c r="D9" i="1"/>
  <c r="J8" i="1"/>
  <c r="H8" i="1"/>
  <c r="F8" i="1"/>
  <c r="D8" i="1"/>
  <c r="J7" i="1"/>
  <c r="H7" i="1"/>
  <c r="D7" i="1"/>
  <c r="J6" i="1"/>
  <c r="H6" i="1"/>
  <c r="E6" i="1"/>
  <c r="F7" i="1" s="1"/>
  <c r="D6" i="1"/>
  <c r="J5" i="1"/>
  <c r="H5" i="1"/>
  <c r="E5" i="1"/>
  <c r="F6" i="1" s="1"/>
  <c r="D5" i="1"/>
  <c r="E4" i="1"/>
  <c r="F36" i="1" l="1"/>
  <c r="F30" i="1"/>
  <c r="F28" i="1"/>
  <c r="F46" i="1"/>
  <c r="F62" i="1"/>
  <c r="F34" i="1"/>
  <c r="F50" i="1"/>
  <c r="F66" i="1"/>
  <c r="F14" i="1"/>
  <c r="F40" i="1"/>
  <c r="F44" i="1"/>
  <c r="F48" i="1"/>
  <c r="F52" i="1"/>
  <c r="F56" i="1"/>
  <c r="F60" i="1"/>
  <c r="F64" i="1"/>
  <c r="F68" i="1"/>
  <c r="F72" i="1"/>
  <c r="F76" i="1"/>
  <c r="F33" i="1"/>
  <c r="F37" i="1"/>
  <c r="F41" i="1"/>
  <c r="F45" i="1"/>
  <c r="F49" i="1"/>
  <c r="F53" i="1"/>
  <c r="F57" i="1"/>
  <c r="F61" i="1"/>
  <c r="F69" i="1"/>
  <c r="F73" i="1"/>
  <c r="F77" i="1"/>
  <c r="F15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L6" i="2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L211" i="2" s="1"/>
  <c r="L212" i="2" s="1"/>
  <c r="L213" i="2" s="1"/>
  <c r="L214" i="2" s="1"/>
  <c r="L215" i="2" s="1"/>
  <c r="L216" i="2" s="1"/>
  <c r="L217" i="2" s="1"/>
  <c r="L218" i="2" s="1"/>
  <c r="L219" i="2" s="1"/>
  <c r="L220" i="2" s="1"/>
  <c r="L221" i="2" s="1"/>
  <c r="L222" i="2" s="1"/>
  <c r="L223" i="2" s="1"/>
  <c r="L224" i="2" s="1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L235" i="2" s="1"/>
  <c r="L236" i="2" s="1"/>
  <c r="L237" i="2" s="1"/>
  <c r="L238" i="2" s="1"/>
  <c r="L239" i="2" s="1"/>
  <c r="L240" i="2" s="1"/>
  <c r="L241" i="2" s="1"/>
  <c r="L242" i="2" s="1"/>
  <c r="L243" i="2" s="1"/>
  <c r="L244" i="2" s="1"/>
  <c r="L245" i="2" s="1"/>
  <c r="L246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L258" i="2" s="1"/>
  <c r="L259" i="2" s="1"/>
  <c r="L260" i="2" s="1"/>
  <c r="L261" i="2" s="1"/>
  <c r="L262" i="2" s="1"/>
  <c r="L263" i="2" s="1"/>
  <c r="L264" i="2" s="1"/>
  <c r="L265" i="2" s="1"/>
  <c r="L266" i="2" s="1"/>
  <c r="L267" i="2" s="1"/>
  <c r="L268" i="2" s="1"/>
  <c r="L269" i="2" s="1"/>
  <c r="L270" i="2" s="1"/>
  <c r="L271" i="2" s="1"/>
  <c r="L272" i="2" s="1"/>
  <c r="L273" i="2" s="1"/>
  <c r="L274" i="2" s="1"/>
  <c r="L275" i="2" s="1"/>
  <c r="L276" i="2" s="1"/>
  <c r="L277" i="2" s="1"/>
  <c r="L278" i="2" s="1"/>
  <c r="L279" i="2" s="1"/>
  <c r="L280" i="2" s="1"/>
  <c r="L281" i="2" s="1"/>
  <c r="L282" i="2" s="1"/>
  <c r="L283" i="2" s="1"/>
  <c r="L284" i="2" s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F65" i="1"/>
  <c r="F5" i="1"/>
  <c r="F12" i="1"/>
  <c r="F78" i="1"/>
</calcChain>
</file>

<file path=xl/sharedStrings.xml><?xml version="1.0" encoding="utf-8"?>
<sst xmlns="http://schemas.openxmlformats.org/spreadsheetml/2006/main" count="414" uniqueCount="75">
  <si>
    <t>北区の世帯と人口の増減表</t>
    <rPh sb="0" eb="2">
      <t>キタク</t>
    </rPh>
    <rPh sb="3" eb="5">
      <t>セタイ</t>
    </rPh>
    <rPh sb="6" eb="8">
      <t>ジンコウ</t>
    </rPh>
    <rPh sb="9" eb="11">
      <t>ゾウゲン</t>
    </rPh>
    <rPh sb="11" eb="12">
      <t>ヒョウ</t>
    </rPh>
    <phoneticPr fontId="2"/>
  </si>
  <si>
    <t>世帯数</t>
    <rPh sb="0" eb="3">
      <t>セタイスウ</t>
    </rPh>
    <phoneticPr fontId="2"/>
  </si>
  <si>
    <t>前月差</t>
    <rPh sb="0" eb="2">
      <t>ゼンゲツ</t>
    </rPh>
    <rPh sb="2" eb="3">
      <t>サ</t>
    </rPh>
    <phoneticPr fontId="2"/>
  </si>
  <si>
    <t>総人口</t>
    <rPh sb="0" eb="3">
      <t>ソウジンコウ</t>
    </rPh>
    <phoneticPr fontId="2"/>
  </si>
  <si>
    <t>住基法人口</t>
    <rPh sb="0" eb="1">
      <t>ジュウ</t>
    </rPh>
    <rPh sb="1" eb="2">
      <t>キ</t>
    </rPh>
    <rPh sb="2" eb="3">
      <t>ホウ</t>
    </rPh>
    <rPh sb="3" eb="5">
      <t>ジンコウ</t>
    </rPh>
    <phoneticPr fontId="2"/>
  </si>
  <si>
    <t>外登法人口</t>
    <rPh sb="0" eb="3">
      <t>ガイトウホウ</t>
    </rPh>
    <rPh sb="3" eb="5">
      <t>ジンコウ</t>
    </rPh>
    <phoneticPr fontId="2"/>
  </si>
  <si>
    <t>住基法人口
前年同月比</t>
    <rPh sb="0" eb="2">
      <t>ジュウキ</t>
    </rPh>
    <rPh sb="2" eb="3">
      <t>ホウ</t>
    </rPh>
    <rPh sb="3" eb="5">
      <t>ジンコウ</t>
    </rPh>
    <rPh sb="6" eb="8">
      <t>ゼンネン</t>
    </rPh>
    <rPh sb="8" eb="11">
      <t>ドウゲツヒ</t>
    </rPh>
    <phoneticPr fontId="2"/>
  </si>
  <si>
    <t>平成１2年</t>
    <rPh sb="0" eb="3">
      <t>ヘイセイ</t>
    </rPh>
    <rPh sb="4" eb="5">
      <t>ネンド</t>
    </rPh>
    <phoneticPr fontId="2"/>
  </si>
  <si>
    <t>平成１3年</t>
    <rPh sb="0" eb="3">
      <t>ヘイセイ</t>
    </rPh>
    <rPh sb="4" eb="5">
      <t>ネンド</t>
    </rPh>
    <phoneticPr fontId="2"/>
  </si>
  <si>
    <t>平成１4年</t>
    <rPh sb="0" eb="3">
      <t>ヘイセイ</t>
    </rPh>
    <rPh sb="4" eb="5">
      <t>ネンド</t>
    </rPh>
    <phoneticPr fontId="2"/>
  </si>
  <si>
    <t>平成１5年</t>
    <rPh sb="0" eb="3">
      <t>ヘイセイ</t>
    </rPh>
    <rPh sb="4" eb="5">
      <t>ネンド</t>
    </rPh>
    <phoneticPr fontId="2"/>
  </si>
  <si>
    <t>平成１6年</t>
    <rPh sb="0" eb="3">
      <t>ヘイセイ</t>
    </rPh>
    <rPh sb="4" eb="5">
      <t>ネンド</t>
    </rPh>
    <phoneticPr fontId="2"/>
  </si>
  <si>
    <t>平成１7年</t>
    <rPh sb="0" eb="3">
      <t>ヘイセイ</t>
    </rPh>
    <rPh sb="4" eb="5">
      <t>ネンド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</si>
  <si>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</si>
  <si>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</si>
  <si>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</si>
  <si>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</si>
  <si>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</si>
  <si>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</si>
  <si>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</si>
  <si>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</si>
  <si>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1">
      <t>ガイ</t>
    </rPh>
    <rPh sb="1" eb="2">
      <t>クニ</t>
    </rPh>
    <rPh sb="2" eb="3">
      <t>ジン</t>
    </rPh>
    <rPh sb="3" eb="5">
      <t>ジンコウ</t>
    </rPh>
    <phoneticPr fontId="2"/>
  </si>
  <si>
    <t>-</t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</si>
  <si>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</si>
  <si>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</si>
  <si>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</si>
  <si>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</si>
  <si>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</si>
  <si>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</si>
  <si>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</si>
  <si>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</si>
  <si>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</si>
  <si>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</si>
  <si>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</si>
  <si>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</si>
  <si>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住 基 法 人 口 増 減 の 内 訳</t>
    <rPh sb="0" eb="1">
      <t>ジュウ</t>
    </rPh>
    <rPh sb="2" eb="3">
      <t>モト</t>
    </rPh>
    <rPh sb="4" eb="5">
      <t>ホウ</t>
    </rPh>
    <rPh sb="6" eb="7">
      <t>ヒト</t>
    </rPh>
    <rPh sb="8" eb="9">
      <t>クチ</t>
    </rPh>
    <rPh sb="10" eb="11">
      <t>ゾウ</t>
    </rPh>
    <rPh sb="12" eb="13">
      <t>ゲン</t>
    </rPh>
    <rPh sb="16" eb="17">
      <t>ウチ</t>
    </rPh>
    <rPh sb="18" eb="19">
      <t>ヤク</t>
    </rPh>
    <phoneticPr fontId="2"/>
  </si>
  <si>
    <t>住民票記載数</t>
    <rPh sb="0" eb="3">
      <t>ジュウミンヒョウ</t>
    </rPh>
    <rPh sb="3" eb="5">
      <t>キサイ</t>
    </rPh>
    <rPh sb="5" eb="6">
      <t>スウ</t>
    </rPh>
    <phoneticPr fontId="2"/>
  </si>
  <si>
    <t>住民票消除数</t>
    <rPh sb="0" eb="3">
      <t>ジュウミンヒョウ</t>
    </rPh>
    <rPh sb="3" eb="5">
      <t>ショウジョ</t>
    </rPh>
    <rPh sb="5" eb="6">
      <t>スウ</t>
    </rPh>
    <phoneticPr fontId="2"/>
  </si>
  <si>
    <t>転入転出
増減計</t>
    <rPh sb="0" eb="2">
      <t>テンニュウ</t>
    </rPh>
    <rPh sb="2" eb="4">
      <t>テンシュツ</t>
    </rPh>
    <rPh sb="5" eb="7">
      <t>ゾウゲン</t>
    </rPh>
    <rPh sb="7" eb="8">
      <t>ケイ</t>
    </rPh>
    <phoneticPr fontId="2"/>
  </si>
  <si>
    <t>出生死亡
増減計</t>
    <rPh sb="0" eb="2">
      <t>シュッショウ</t>
    </rPh>
    <rPh sb="2" eb="4">
      <t>シボウ</t>
    </rPh>
    <rPh sb="5" eb="7">
      <t>ゾウゲン</t>
    </rPh>
    <rPh sb="7" eb="8">
      <t>ケイ</t>
    </rPh>
    <phoneticPr fontId="2"/>
  </si>
  <si>
    <t>記載消除
増減計</t>
    <rPh sb="0" eb="2">
      <t>キサイ</t>
    </rPh>
    <rPh sb="2" eb="4">
      <t>ショウジョ</t>
    </rPh>
    <rPh sb="5" eb="7">
      <t>ゾウゲン</t>
    </rPh>
    <rPh sb="7" eb="8">
      <t>ケイ</t>
    </rPh>
    <phoneticPr fontId="2"/>
  </si>
  <si>
    <t>翌月1日付
住基法人口増減
（平成12.1.1比）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</si>
  <si>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翌月1日付
住基法人口増減
（平成24.8.1比）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</si>
  <si>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転入</t>
    <rPh sb="0" eb="2">
      <t>テンニュウ</t>
    </rPh>
    <phoneticPr fontId="2"/>
  </si>
  <si>
    <t>出生</t>
    <rPh sb="0" eb="2">
      <t>シュッショウ</t>
    </rPh>
    <phoneticPr fontId="2"/>
  </si>
  <si>
    <t>他の増</t>
    <rPh sb="0" eb="1">
      <t>タ</t>
    </rPh>
    <rPh sb="2" eb="3">
      <t>ゾウ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</si>
  <si>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</si>
  <si>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</si>
  <si>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他の減</t>
    <rPh sb="0" eb="1">
      <t>タ</t>
    </rPh>
    <rPh sb="2" eb="3">
      <t>ゲン</t>
    </rPh>
    <phoneticPr fontId="2"/>
  </si>
  <si>
    <t>平成12年</t>
    <rPh sb="0" eb="2">
      <t>ヘイセイ</t>
    </rPh>
    <rPh sb="4" eb="5">
      <t>ネン</t>
    </rPh>
    <phoneticPr fontId="2"/>
  </si>
  <si>
    <t>１月中</t>
    <rPh sb="1" eb="2">
      <t>ガツ</t>
    </rPh>
    <rPh sb="2" eb="3">
      <t>チュウ</t>
    </rPh>
    <phoneticPr fontId="2"/>
  </si>
  <si>
    <t>２月中</t>
  </si>
  <si>
    <t>３月中</t>
  </si>
  <si>
    <t>４月中</t>
  </si>
  <si>
    <t>５月中</t>
  </si>
  <si>
    <t>６月中</t>
  </si>
  <si>
    <t>７月中</t>
  </si>
  <si>
    <t>８月中</t>
  </si>
  <si>
    <t>９月中</t>
  </si>
  <si>
    <t>１０月中</t>
    <rPh sb="2" eb="3">
      <t>ガツ</t>
    </rPh>
    <rPh sb="3" eb="4">
      <t>チュウ</t>
    </rPh>
    <phoneticPr fontId="2"/>
  </si>
  <si>
    <t>１１月中</t>
    <rPh sb="2" eb="3">
      <t>ガツ</t>
    </rPh>
    <rPh sb="3" eb="4">
      <t>チュウ</t>
    </rPh>
    <phoneticPr fontId="2"/>
  </si>
  <si>
    <t>１２月中</t>
    <rPh sb="2" eb="3">
      <t>ガツ</t>
    </rPh>
    <rPh sb="3" eb="4">
      <t>チュウ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</si>
  <si>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</si>
  <si>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</si>
  <si>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</si>
  <si>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</si>
  <si>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</si>
  <si>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１０月中</t>
  </si>
  <si>
    <t>１１月中</t>
  </si>
  <si>
    <t>１２月中</t>
  </si>
  <si>
    <t>１月中</t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</si>
  <si>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</si>
  <si>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</si>
  <si>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８月中</t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</si>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</sst>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 "/>
    <numFmt numFmtId="178" formatCode="#,##0_);[Red]\(#,##0\)"/>
    <numFmt numFmtId="179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00">
    <xf numFmtId="0" fontId="0" fillId="0" borderId="0" xfId="0"/>
    <xf numFmtId="176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6" fontId="0" fillId="0" borderId="6" xfId="0" applyNumberFormat="1" applyBorder="1"/>
    <xf numFmtId="177" fontId="0" fillId="2" borderId="6" xfId="0" applyNumberFormat="1" applyFill="1" applyBorder="1" applyProtection="1">
      <protection locked="0"/>
    </xf>
    <xf numFmtId="176" fontId="0" fillId="0" borderId="6" xfId="0" applyNumberFormat="1" applyBorder="1"/>
    <xf numFmtId="177" fontId="0" fillId="0" borderId="6" xfId="0" applyNumberFormat="1" applyBorder="1"/>
    <xf numFmtId="177" fontId="0" fillId="3" borderId="6" xfId="0" applyNumberFormat="1" applyFill="1" applyBorder="1" applyProtection="1">
      <protection locked="0"/>
    </xf>
    <xf numFmtId="176" fontId="0" fillId="0" borderId="7" xfId="0" applyNumberFormat="1" applyBorder="1"/>
    <xf numFmtId="176" fontId="0" fillId="0" borderId="8" xfId="0" applyNumberFormat="1" applyBorder="1"/>
    <xf numFmtId="56" fontId="0" fillId="0" borderId="10" xfId="0" applyNumberFormat="1" applyBorder="1"/>
    <xf numFmtId="177" fontId="0" fillId="2" borderId="10" xfId="0" applyNumberFormat="1" applyFill="1" applyBorder="1" applyProtection="1">
      <protection locked="0"/>
    </xf>
    <xf numFmtId="176" fontId="0" fillId="0" borderId="10" xfId="0" applyNumberFormat="1" applyBorder="1"/>
    <xf numFmtId="177" fontId="0" fillId="0" borderId="10" xfId="0" applyNumberFormat="1" applyBorder="1"/>
    <xf numFmtId="177" fontId="0" fillId="3" borderId="10" xfId="0" applyNumberFormat="1" applyFill="1" applyBorder="1" applyProtection="1">
      <protection locked="0"/>
    </xf>
    <xf numFmtId="176" fontId="0" fillId="0" borderId="11" xfId="0" applyNumberFormat="1" applyBorder="1"/>
    <xf numFmtId="176" fontId="0" fillId="0" borderId="12" xfId="0" applyNumberFormat="1" applyBorder="1"/>
    <xf numFmtId="56" fontId="0" fillId="0" borderId="14" xfId="0" applyNumberFormat="1" applyBorder="1"/>
    <xf numFmtId="177" fontId="0" fillId="2" borderId="14" xfId="0" applyNumberFormat="1" applyFill="1" applyBorder="1" applyProtection="1">
      <protection locked="0"/>
    </xf>
    <xf numFmtId="176" fontId="0" fillId="0" borderId="15" xfId="0" applyNumberFormat="1" applyBorder="1"/>
    <xf numFmtId="177" fontId="0" fillId="0" borderId="15" xfId="0" applyNumberFormat="1" applyBorder="1"/>
    <xf numFmtId="177" fontId="0" fillId="3" borderId="15" xfId="0" applyNumberFormat="1" applyFill="1" applyBorder="1" applyProtection="1">
      <protection locked="0"/>
    </xf>
    <xf numFmtId="177" fontId="0" fillId="2" borderId="15" xfId="0" applyNumberFormat="1" applyFill="1" applyBorder="1" applyProtection="1">
      <protection locked="0"/>
    </xf>
    <xf numFmtId="176" fontId="0" fillId="0" borderId="16" xfId="0" applyNumberFormat="1" applyBorder="1"/>
    <xf numFmtId="176" fontId="0" fillId="0" borderId="17" xfId="0" applyNumberFormat="1" applyBorder="1"/>
    <xf numFmtId="56" fontId="0" fillId="0" borderId="19" xfId="0" applyNumberFormat="1" applyBorder="1"/>
    <xf numFmtId="177" fontId="0" fillId="2" borderId="19" xfId="0" applyNumberFormat="1" applyFill="1" applyBorder="1" applyProtection="1">
      <protection locked="0"/>
    </xf>
    <xf numFmtId="177" fontId="0" fillId="0" borderId="20" xfId="0" applyNumberFormat="1" applyBorder="1"/>
    <xf numFmtId="177" fontId="0" fillId="3" borderId="20" xfId="0" applyNumberFormat="1" applyFill="1" applyBorder="1" applyProtection="1">
      <protection locked="0"/>
    </xf>
    <xf numFmtId="177" fontId="0" fillId="2" borderId="20" xfId="0" applyNumberFormat="1" applyFill="1" applyBorder="1" applyProtection="1">
      <protection locked="0"/>
    </xf>
    <xf numFmtId="176" fontId="0" fillId="0" borderId="21" xfId="0" applyNumberFormat="1" applyBorder="1"/>
    <xf numFmtId="176" fontId="0" fillId="0" borderId="22" xfId="0" applyNumberFormat="1" applyBorder="1"/>
    <xf numFmtId="56" fontId="0" fillId="0" borderId="15" xfId="0" applyNumberFormat="1" applyBorder="1"/>
    <xf numFmtId="56" fontId="3" fillId="0" borderId="15" xfId="0" applyNumberFormat="1" applyFont="1" applyBorder="1"/>
    <xf numFmtId="0" fontId="3" fillId="0" borderId="0" xfId="0" applyFont="1"/>
    <xf numFmtId="176" fontId="0" fillId="0" borderId="14" xfId="0" applyNumberFormat="1" applyBorder="1"/>
    <xf numFmtId="177" fontId="0" fillId="0" borderId="14" xfId="0" applyNumberFormat="1" applyBorder="1"/>
    <xf numFmtId="177" fontId="0" fillId="3" borderId="14" xfId="0" applyNumberFormat="1" applyFill="1" applyBorder="1" applyProtection="1">
      <protection locked="0"/>
    </xf>
    <xf numFmtId="176" fontId="0" fillId="0" borderId="24" xfId="0" applyNumberFormat="1" applyBorder="1"/>
    <xf numFmtId="56" fontId="0" fillId="4" borderId="14" xfId="0" applyNumberFormat="1" applyFill="1" applyBorder="1"/>
    <xf numFmtId="176" fontId="0" fillId="4" borderId="14" xfId="0" applyNumberFormat="1" applyFill="1" applyBorder="1"/>
    <xf numFmtId="177" fontId="0" fillId="4" borderId="14" xfId="0" applyNumberFormat="1" applyFill="1" applyBorder="1"/>
    <xf numFmtId="176" fontId="0" fillId="4" borderId="24" xfId="0" applyNumberFormat="1" applyFill="1" applyBorder="1"/>
    <xf numFmtId="176" fontId="0" fillId="4" borderId="12" xfId="0" applyNumberFormat="1" applyFill="1" applyBorder="1"/>
    <xf numFmtId="56" fontId="3" fillId="0" borderId="14" xfId="0" applyNumberFormat="1" applyFont="1" applyBorder="1"/>
    <xf numFmtId="56" fontId="0" fillId="0" borderId="28" xfId="0" applyNumberFormat="1" applyBorder="1"/>
    <xf numFmtId="177" fontId="0" fillId="2" borderId="28" xfId="0" applyNumberFormat="1" applyFill="1" applyBorder="1" applyProtection="1">
      <protection locked="0"/>
    </xf>
    <xf numFmtId="176" fontId="0" fillId="0" borderId="28" xfId="0" applyNumberFormat="1" applyBorder="1"/>
    <xf numFmtId="177" fontId="0" fillId="0" borderId="28" xfId="0" applyNumberFormat="1" applyBorder="1"/>
    <xf numFmtId="177" fontId="0" fillId="3" borderId="28" xfId="0" applyNumberFormat="1" applyFill="1" applyBorder="1" applyProtection="1">
      <protection locked="0"/>
    </xf>
    <xf numFmtId="176" fontId="0" fillId="0" borderId="29" xfId="0" applyNumberFormat="1" applyBorder="1"/>
    <xf numFmtId="176" fontId="0" fillId="0" borderId="30" xfId="0" applyNumberFormat="1" applyBorder="1"/>
    <xf numFmtId="177" fontId="0" fillId="2" borderId="10" xfId="0" applyNumberFormat="1" applyFill="1" applyBorder="1"/>
    <xf numFmtId="178" fontId="0" fillId="0" borderId="10" xfId="0" applyNumberFormat="1" applyBorder="1"/>
    <xf numFmtId="178" fontId="0" fillId="3" borderId="10" xfId="0" applyNumberFormat="1" applyFill="1" applyBorder="1"/>
    <xf numFmtId="178" fontId="0" fillId="2" borderId="10" xfId="0" applyNumberFormat="1" applyFill="1" applyBorder="1"/>
    <xf numFmtId="178" fontId="0" fillId="0" borderId="11" xfId="0" applyNumberFormat="1" applyBorder="1"/>
    <xf numFmtId="38" fontId="0" fillId="2" borderId="10" xfId="1" applyFont="1" applyFill="1" applyBorder="1"/>
    <xf numFmtId="38" fontId="0" fillId="0" borderId="10" xfId="1" applyFont="1" applyFill="1" applyBorder="1"/>
    <xf numFmtId="38" fontId="0" fillId="0" borderId="10" xfId="1" applyFont="1" applyBorder="1"/>
    <xf numFmtId="38" fontId="0" fillId="3" borderId="10" xfId="1" applyFont="1" applyFill="1" applyBorder="1"/>
    <xf numFmtId="38" fontId="0" fillId="0" borderId="11" xfId="1" applyFont="1" applyFill="1" applyBorder="1"/>
    <xf numFmtId="176" fontId="0" fillId="0" borderId="12" xfId="1" applyNumberFormat="1" applyFont="1" applyBorder="1"/>
    <xf numFmtId="56" fontId="0" fillId="4" borderId="10" xfId="0" applyNumberFormat="1" applyFill="1" applyBorder="1"/>
    <xf numFmtId="176" fontId="0" fillId="2" borderId="10" xfId="1" applyNumberFormat="1" applyFont="1" applyFill="1" applyBorder="1"/>
    <xf numFmtId="176" fontId="0" fillId="0" borderId="10" xfId="1" applyNumberFormat="1" applyFont="1" applyFill="1" applyBorder="1"/>
    <xf numFmtId="176" fontId="0" fillId="0" borderId="10" xfId="1" applyNumberFormat="1" applyFont="1" applyBorder="1"/>
    <xf numFmtId="176" fontId="0" fillId="3" borderId="10" xfId="1" applyNumberFormat="1" applyFont="1" applyFill="1" applyBorder="1"/>
    <xf numFmtId="176" fontId="0" fillId="0" borderId="11" xfId="1" applyNumberFormat="1" applyFont="1" applyFill="1" applyBorder="1"/>
    <xf numFmtId="176" fontId="0" fillId="2" borderId="14" xfId="1" applyNumberFormat="1" applyFont="1" applyFill="1" applyBorder="1"/>
    <xf numFmtId="176" fontId="0" fillId="0" borderId="14" xfId="1" applyNumberFormat="1" applyFont="1" applyFill="1" applyBorder="1"/>
    <xf numFmtId="176" fontId="0" fillId="0" borderId="14" xfId="1" applyNumberFormat="1" applyFont="1" applyBorder="1"/>
    <xf numFmtId="176" fontId="0" fillId="3" borderId="14" xfId="1" applyNumberFormat="1" applyFont="1" applyFill="1" applyBorder="1"/>
    <xf numFmtId="176" fontId="0" fillId="0" borderId="24" xfId="1" applyNumberFormat="1" applyFont="1" applyFill="1" applyBorder="1"/>
    <xf numFmtId="176" fontId="0" fillId="0" borderId="21" xfId="1" applyNumberFormat="1" applyFont="1" applyBorder="1"/>
    <xf numFmtId="176" fontId="0" fillId="2" borderId="15" xfId="1" applyNumberFormat="1" applyFont="1" applyFill="1" applyBorder="1"/>
    <xf numFmtId="176" fontId="0" fillId="0" borderId="15" xfId="1" applyNumberFormat="1" applyFont="1" applyFill="1" applyBorder="1"/>
    <xf numFmtId="176" fontId="0" fillId="0" borderId="15" xfId="1" applyNumberFormat="1" applyFont="1" applyBorder="1"/>
    <xf numFmtId="176" fontId="0" fillId="3" borderId="15" xfId="1" applyNumberFormat="1" applyFont="1" applyFill="1" applyBorder="1"/>
    <xf numFmtId="176" fontId="0" fillId="0" borderId="16" xfId="1" applyNumberFormat="1" applyFont="1" applyFill="1" applyBorder="1"/>
    <xf numFmtId="176" fontId="0" fillId="0" borderId="17" xfId="1" applyNumberFormat="1" applyFont="1" applyBorder="1"/>
    <xf numFmtId="176" fontId="0" fillId="2" borderId="33" xfId="0" applyNumberFormat="1" applyFill="1" applyBorder="1" applyProtection="1">
      <protection locked="0"/>
    </xf>
    <xf numFmtId="176" fontId="0" fillId="0" borderId="20" xfId="0" applyNumberFormat="1" applyBorder="1"/>
    <xf numFmtId="176" fontId="0" fillId="3" borderId="20" xfId="0" applyNumberFormat="1" applyFill="1" applyBorder="1" applyProtection="1">
      <protection locked="0"/>
    </xf>
    <xf numFmtId="176" fontId="0" fillId="2" borderId="20" xfId="0" applyNumberFormat="1" applyFill="1" applyBorder="1" applyProtection="1">
      <protection locked="0"/>
    </xf>
    <xf numFmtId="176" fontId="0" fillId="0" borderId="34" xfId="0" applyNumberFormat="1" applyBorder="1"/>
    <xf numFmtId="176" fontId="0" fillId="2" borderId="10" xfId="0" applyNumberFormat="1" applyFill="1" applyBorder="1" applyProtection="1">
      <protection locked="0"/>
    </xf>
    <xf numFmtId="176" fontId="0" fillId="3" borderId="10" xfId="0" applyNumberFormat="1" applyFill="1" applyBorder="1" applyProtection="1">
      <protection locked="0"/>
    </xf>
    <xf numFmtId="177" fontId="0" fillId="2" borderId="33" xfId="0" applyNumberFormat="1" applyFill="1" applyBorder="1" applyProtection="1">
      <protection locked="0"/>
    </xf>
    <xf numFmtId="176" fontId="0" fillId="0" borderId="35" xfId="0" applyNumberFormat="1" applyBorder="1"/>
    <xf numFmtId="176" fontId="0" fillId="0" borderId="36" xfId="0" applyNumberFormat="1" applyBorder="1"/>
    <xf numFmtId="176" fontId="0" fillId="0" borderId="37" xfId="0" applyNumberFormat="1" applyBorder="1"/>
    <xf numFmtId="177" fontId="0" fillId="2" borderId="14" xfId="0" applyNumberFormat="1" applyFill="1" applyBorder="1"/>
    <xf numFmtId="178" fontId="0" fillId="0" borderId="14" xfId="0" applyNumberFormat="1" applyBorder="1"/>
    <xf numFmtId="178" fontId="0" fillId="3" borderId="14" xfId="0" applyNumberFormat="1" applyFill="1" applyBorder="1"/>
    <xf numFmtId="178" fontId="0" fillId="2" borderId="14" xfId="0" applyNumberFormat="1" applyFill="1" applyBorder="1"/>
    <xf numFmtId="38" fontId="0" fillId="2" borderId="14" xfId="1" applyFont="1" applyFill="1" applyBorder="1"/>
    <xf numFmtId="38" fontId="0" fillId="0" borderId="14" xfId="1" applyFont="1" applyBorder="1"/>
    <xf numFmtId="38" fontId="0" fillId="3" borderId="14" xfId="1" applyFont="1" applyFill="1" applyBorder="1"/>
    <xf numFmtId="176" fontId="0" fillId="2" borderId="38" xfId="0" applyNumberFormat="1" applyFill="1" applyBorder="1" applyProtection="1">
      <protection locked="0"/>
    </xf>
    <xf numFmtId="176" fontId="0" fillId="3" borderId="6" xfId="0" applyNumberFormat="1" applyFill="1" applyBorder="1" applyProtection="1">
      <protection locked="0"/>
    </xf>
    <xf numFmtId="176" fontId="0" fillId="2" borderId="6" xfId="0" applyNumberFormat="1" applyFill="1" applyBorder="1" applyProtection="1">
      <protection locked="0"/>
    </xf>
    <xf numFmtId="176" fontId="0" fillId="0" borderId="39" xfId="0" applyNumberFormat="1" applyBorder="1"/>
    <xf numFmtId="56" fontId="0" fillId="0" borderId="20" xfId="0" applyNumberFormat="1" applyBorder="1"/>
    <xf numFmtId="177" fontId="0" fillId="2" borderId="40" xfId="0" applyNumberFormat="1" applyFill="1" applyBorder="1" applyProtection="1">
      <protection locked="0"/>
    </xf>
    <xf numFmtId="176" fontId="0" fillId="0" borderId="40" xfId="0" applyNumberFormat="1" applyBorder="1"/>
    <xf numFmtId="56" fontId="0" fillId="0" borderId="24" xfId="0" applyNumberFormat="1" applyBorder="1"/>
    <xf numFmtId="177" fontId="0" fillId="2" borderId="37" xfId="0" applyNumberFormat="1" applyFill="1" applyBorder="1" applyProtection="1">
      <protection locked="0"/>
    </xf>
    <xf numFmtId="176" fontId="0" fillId="0" borderId="33" xfId="0" applyNumberFormat="1" applyBorder="1"/>
    <xf numFmtId="38" fontId="0" fillId="2" borderId="20" xfId="1" applyFont="1" applyFill="1" applyBorder="1"/>
    <xf numFmtId="176" fontId="0" fillId="0" borderId="20" xfId="1" applyNumberFormat="1" applyFont="1" applyFill="1" applyBorder="1"/>
    <xf numFmtId="38" fontId="0" fillId="0" borderId="20" xfId="1" applyFont="1" applyBorder="1"/>
    <xf numFmtId="38" fontId="0" fillId="3" borderId="20" xfId="1" applyFont="1" applyFill="1" applyBorder="1"/>
    <xf numFmtId="176" fontId="0" fillId="0" borderId="35" xfId="1" applyNumberFormat="1" applyFont="1" applyFill="1" applyBorder="1"/>
    <xf numFmtId="176" fontId="0" fillId="0" borderId="14" xfId="1" applyNumberFormat="1" applyFont="1" applyFill="1" applyBorder="1" applyAlignment="1">
      <alignment shrinkToFit="1"/>
    </xf>
    <xf numFmtId="176" fontId="0" fillId="2" borderId="37" xfId="1" applyNumberFormat="1" applyFont="1" applyFill="1" applyBorder="1"/>
    <xf numFmtId="176" fontId="0" fillId="0" borderId="37" xfId="1" applyNumberFormat="1" applyFont="1" applyFill="1" applyBorder="1"/>
    <xf numFmtId="176" fontId="0" fillId="2" borderId="40" xfId="1" applyNumberFormat="1" applyFont="1" applyFill="1" applyBorder="1"/>
    <xf numFmtId="176" fontId="0" fillId="0" borderId="41" xfId="1" applyNumberFormat="1" applyFont="1" applyFill="1" applyBorder="1"/>
    <xf numFmtId="176" fontId="0" fillId="0" borderId="42" xfId="1" applyNumberFormat="1" applyFont="1" applyFill="1" applyBorder="1"/>
    <xf numFmtId="176" fontId="0" fillId="0" borderId="36" xfId="1" applyNumberFormat="1" applyFont="1" applyBorder="1"/>
    <xf numFmtId="176" fontId="0" fillId="2" borderId="14" xfId="0" applyNumberFormat="1" applyFill="1" applyBorder="1" applyProtection="1">
      <protection locked="0"/>
    </xf>
    <xf numFmtId="176" fontId="0" fillId="3" borderId="14" xfId="0" applyNumberFormat="1" applyFill="1" applyBorder="1" applyProtection="1">
      <protection locked="0"/>
    </xf>
    <xf numFmtId="176" fontId="0" fillId="0" borderId="43" xfId="1" applyNumberFormat="1" applyFont="1" applyBorder="1"/>
    <xf numFmtId="176" fontId="0" fillId="2" borderId="28" xfId="0" applyNumberFormat="1" applyFill="1" applyBorder="1" applyProtection="1">
      <protection locked="0"/>
    </xf>
    <xf numFmtId="176" fontId="0" fillId="0" borderId="19" xfId="1" applyNumberFormat="1" applyFont="1" applyFill="1" applyBorder="1"/>
    <xf numFmtId="176" fontId="0" fillId="0" borderId="19" xfId="0" applyNumberFormat="1" applyBorder="1"/>
    <xf numFmtId="176" fontId="0" fillId="3" borderId="28" xfId="0" applyNumberFormat="1" applyFill="1" applyBorder="1" applyProtection="1">
      <protection locked="0"/>
    </xf>
    <xf numFmtId="176" fontId="0" fillId="0" borderId="28" xfId="1" applyNumberFormat="1" applyFont="1" applyFill="1" applyBorder="1"/>
    <xf numFmtId="176" fontId="0" fillId="0" borderId="45" xfId="1" applyNumberFormat="1" applyFont="1" applyFill="1" applyBorder="1"/>
    <xf numFmtId="176" fontId="0" fillId="0" borderId="22" xfId="1" applyNumberFormat="1" applyFont="1" applyBorder="1"/>
    <xf numFmtId="176" fontId="0" fillId="0" borderId="29" xfId="1" applyNumberFormat="1" applyFont="1" applyFill="1" applyBorder="1"/>
    <xf numFmtId="176" fontId="0" fillId="0" borderId="30" xfId="1" applyNumberFormat="1" applyFont="1" applyBorder="1"/>
    <xf numFmtId="56" fontId="0" fillId="0" borderId="48" xfId="0" applyNumberFormat="1" applyBorder="1"/>
    <xf numFmtId="38" fontId="0" fillId="2" borderId="49" xfId="1" applyFont="1" applyFill="1" applyBorder="1"/>
    <xf numFmtId="176" fontId="0" fillId="0" borderId="49" xfId="1" applyNumberFormat="1" applyFont="1" applyFill="1" applyBorder="1"/>
    <xf numFmtId="38" fontId="0" fillId="0" borderId="49" xfId="1" applyFont="1" applyBorder="1"/>
    <xf numFmtId="38" fontId="0" fillId="3" borderId="49" xfId="1" applyFont="1" applyFill="1" applyBorder="1"/>
    <xf numFmtId="176" fontId="0" fillId="0" borderId="48" xfId="1" applyNumberFormat="1" applyFont="1" applyFill="1" applyBorder="1"/>
    <xf numFmtId="176" fontId="0" fillId="0" borderId="50" xfId="1" applyNumberFormat="1" applyFont="1" applyBorder="1"/>
    <xf numFmtId="0" fontId="0" fillId="0" borderId="20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 wrapText="1"/>
    </xf>
    <xf numFmtId="56" fontId="0" fillId="0" borderId="51" xfId="0" applyNumberFormat="1" applyBorder="1"/>
    <xf numFmtId="38" fontId="0" fillId="2" borderId="51" xfId="1" applyFont="1" applyFill="1" applyBorder="1"/>
    <xf numFmtId="176" fontId="0" fillId="0" borderId="51" xfId="1" applyNumberFormat="1" applyFont="1" applyFill="1" applyBorder="1"/>
    <xf numFmtId="176" fontId="0" fillId="0" borderId="51" xfId="1" applyNumberFormat="1" applyFont="1" applyBorder="1"/>
    <xf numFmtId="176" fontId="0" fillId="3" borderId="51" xfId="1" applyNumberFormat="1" applyFont="1" applyFill="1" applyBorder="1"/>
    <xf numFmtId="176" fontId="0" fillId="2" borderId="51" xfId="1" applyNumberFormat="1" applyFont="1" applyFill="1" applyBorder="1"/>
    <xf numFmtId="49" fontId="0" fillId="0" borderId="52" xfId="1" applyNumberFormat="1" applyFont="1" applyFill="1" applyBorder="1" applyAlignment="1">
      <alignment horizontal="right"/>
    </xf>
    <xf numFmtId="176" fontId="0" fillId="0" borderId="53" xfId="1" applyNumberFormat="1" applyFont="1" applyBorder="1"/>
    <xf numFmtId="176" fontId="0" fillId="0" borderId="24" xfId="1" applyNumberFormat="1" applyFont="1" applyFill="1" applyBorder="1" applyAlignment="1">
      <alignment shrinkToFit="1"/>
    </xf>
    <xf numFmtId="176" fontId="0" fillId="2" borderId="33" xfId="1" applyNumberFormat="1" applyFont="1" applyFill="1" applyBorder="1"/>
    <xf numFmtId="176" fontId="0" fillId="3" borderId="19" xfId="1" applyNumberFormat="1" applyFont="1" applyFill="1" applyBorder="1"/>
    <xf numFmtId="176" fontId="0" fillId="2" borderId="20" xfId="1" applyNumberFormat="1" applyFont="1" applyFill="1" applyBorder="1"/>
    <xf numFmtId="176" fontId="0" fillId="0" borderId="54" xfId="1" applyNumberFormat="1" applyFont="1" applyBorder="1"/>
    <xf numFmtId="176" fontId="0" fillId="0" borderId="55" xfId="1" applyNumberFormat="1" applyFont="1" applyFill="1" applyBorder="1"/>
    <xf numFmtId="176" fontId="0" fillId="0" borderId="56" xfId="1" applyNumberFormat="1" applyFont="1" applyBorder="1"/>
    <xf numFmtId="176" fontId="0" fillId="0" borderId="56" xfId="1" applyNumberFormat="1" applyFont="1" applyBorder="1" applyAlignment="1">
      <alignment shrinkToFit="1"/>
    </xf>
    <xf numFmtId="176" fontId="0" fillId="0" borderId="57" xfId="1" applyNumberFormat="1" applyFont="1" applyBorder="1" applyAlignment="1">
      <alignment shrinkToFit="1"/>
    </xf>
    <xf numFmtId="0" fontId="0" fillId="0" borderId="31" xfId="0" applyBorder="1"/>
    <xf numFmtId="176" fontId="0" fillId="0" borderId="58" xfId="1" applyNumberFormat="1" applyFont="1" applyBorder="1"/>
    <xf numFmtId="56" fontId="0" fillId="0" borderId="59" xfId="0" applyNumberFormat="1" applyBorder="1"/>
    <xf numFmtId="176" fontId="0" fillId="2" borderId="28" xfId="1" applyNumberFormat="1" applyFont="1" applyFill="1" applyBorder="1"/>
    <xf numFmtId="176" fontId="0" fillId="3" borderId="28" xfId="1" applyNumberFormat="1" applyFont="1" applyFill="1" applyBorder="1"/>
    <xf numFmtId="176" fontId="0" fillId="0" borderId="60" xfId="1" applyNumberFormat="1" applyFont="1" applyBorder="1"/>
    <xf numFmtId="176" fontId="0" fillId="0" borderId="57" xfId="1" applyNumberFormat="1" applyFont="1" applyBorder="1"/>
    <xf numFmtId="176" fontId="0" fillId="3" borderId="20" xfId="1" applyNumberFormat="1" applyFont="1" applyFill="1" applyBorder="1"/>
    <xf numFmtId="176" fontId="0" fillId="2" borderId="19" xfId="1" applyNumberFormat="1" applyFont="1" applyFill="1" applyBorder="1"/>
    <xf numFmtId="176" fontId="0" fillId="0" borderId="61" xfId="1" applyNumberFormat="1" applyFont="1" applyFill="1" applyBorder="1"/>
    <xf numFmtId="176" fontId="0" fillId="0" borderId="62" xfId="1" applyNumberFormat="1" applyFont="1" applyBorder="1"/>
    <xf numFmtId="56" fontId="0" fillId="0" borderId="11" xfId="0" applyNumberFormat="1" applyBorder="1"/>
    <xf numFmtId="176" fontId="0" fillId="2" borderId="59" xfId="1" applyNumberFormat="1" applyFont="1" applyFill="1" applyBorder="1"/>
    <xf numFmtId="176" fontId="0" fillId="0" borderId="63" xfId="1" applyNumberFormat="1" applyFont="1" applyFill="1" applyBorder="1"/>
    <xf numFmtId="176" fontId="0" fillId="3" borderId="33" xfId="1" applyNumberFormat="1" applyFont="1" applyFill="1" applyBorder="1"/>
    <xf numFmtId="56" fontId="0" fillId="0" borderId="16" xfId="0" applyNumberFormat="1" applyBorder="1"/>
    <xf numFmtId="176" fontId="0" fillId="0" borderId="64" xfId="1" applyNumberFormat="1" applyFont="1" applyBorder="1"/>
    <xf numFmtId="176" fontId="0" fillId="0" borderId="34" xfId="1" applyNumberFormat="1" applyFont="1" applyFill="1" applyBorder="1"/>
    <xf numFmtId="176" fontId="1" fillId="5" borderId="14" xfId="1" applyNumberFormat="1" applyFont="1" applyFill="1" applyBorder="1"/>
    <xf numFmtId="176" fontId="1" fillId="6" borderId="14" xfId="1" applyNumberFormat="1" applyFont="1" applyFill="1" applyBorder="1"/>
    <xf numFmtId="56" fontId="0" fillId="0" borderId="66" xfId="0" applyNumberFormat="1" applyBorder="1"/>
    <xf numFmtId="176" fontId="1" fillId="5" borderId="28" xfId="1" applyNumberFormat="1" applyFont="1" applyFill="1" applyBorder="1"/>
    <xf numFmtId="176" fontId="1" fillId="6" borderId="28" xfId="1" applyNumberFormat="1" applyFont="1" applyFill="1" applyBorder="1"/>
    <xf numFmtId="176" fontId="1" fillId="6" borderId="10" xfId="1" applyNumberFormat="1" applyFont="1" applyFill="1" applyBorder="1"/>
    <xf numFmtId="176" fontId="1" fillId="6" borderId="20" xfId="1" applyNumberFormat="1" applyFont="1" applyFill="1" applyBorder="1"/>
    <xf numFmtId="176" fontId="0" fillId="0" borderId="31" xfId="1" applyNumberFormat="1" applyFont="1" applyBorder="1"/>
    <xf numFmtId="176" fontId="1" fillId="5" borderId="10" xfId="1" applyNumberFormat="1" applyFont="1" applyFill="1" applyBorder="1"/>
    <xf numFmtId="176" fontId="0" fillId="0" borderId="55" xfId="0" applyNumberFormat="1" applyBorder="1"/>
    <xf numFmtId="176" fontId="1" fillId="5" borderId="33" xfId="1" applyNumberFormat="1" applyFont="1" applyFill="1" applyBorder="1"/>
    <xf numFmtId="176" fontId="0" fillId="0" borderId="61" xfId="0" applyNumberFormat="1" applyBorder="1"/>
    <xf numFmtId="176" fontId="1" fillId="5" borderId="20" xfId="1" applyNumberFormat="1" applyFont="1" applyFill="1" applyBorder="1"/>
    <xf numFmtId="176" fontId="0" fillId="0" borderId="41" xfId="0" applyNumberFormat="1" applyBorder="1"/>
    <xf numFmtId="176" fontId="1" fillId="5" borderId="15" xfId="1" applyNumberFormat="1" applyFont="1" applyFill="1" applyBorder="1"/>
    <xf numFmtId="176" fontId="1" fillId="6" borderId="15" xfId="1" applyNumberFormat="1" applyFont="1" applyFill="1" applyBorder="1"/>
    <xf numFmtId="0" fontId="0" fillId="0" borderId="0" xfId="0" applyProtection="1">
      <protection locked="0"/>
    </xf>
    <xf numFmtId="0" fontId="0" fillId="0" borderId="67" xfId="0" applyBorder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/>
    <xf numFmtId="177" fontId="0" fillId="7" borderId="19" xfId="0" applyNumberFormat="1" applyFill="1" applyBorder="1"/>
    <xf numFmtId="176" fontId="0" fillId="0" borderId="6" xfId="0" applyNumberFormat="1" applyBorder="1" applyAlignment="1">
      <alignment vertical="top"/>
    </xf>
    <xf numFmtId="0" fontId="0" fillId="0" borderId="10" xfId="0" applyBorder="1"/>
    <xf numFmtId="177" fontId="0" fillId="7" borderId="10" xfId="0" applyNumberFormat="1" applyFill="1" applyBorder="1"/>
    <xf numFmtId="176" fontId="0" fillId="0" borderId="15" xfId="0" applyNumberFormat="1" applyBorder="1" applyAlignment="1">
      <alignment vertical="top"/>
    </xf>
    <xf numFmtId="177" fontId="0" fillId="7" borderId="15" xfId="0" applyNumberFormat="1" applyFill="1" applyBorder="1"/>
    <xf numFmtId="177" fontId="0" fillId="7" borderId="6" xfId="0" applyNumberFormat="1" applyFill="1" applyBorder="1"/>
    <xf numFmtId="177" fontId="5" fillId="7" borderId="10" xfId="0" applyNumberFormat="1" applyFont="1" applyFill="1" applyBorder="1"/>
    <xf numFmtId="176" fontId="0" fillId="0" borderId="10" xfId="0" applyNumberFormat="1" applyBorder="1" applyAlignment="1">
      <alignment vertical="top"/>
    </xf>
    <xf numFmtId="176" fontId="0" fillId="0" borderId="68" xfId="0" applyNumberFormat="1" applyBorder="1" applyAlignment="1">
      <alignment vertical="top"/>
    </xf>
    <xf numFmtId="176" fontId="0" fillId="0" borderId="20" xfId="0" applyNumberFormat="1" applyBorder="1" applyAlignment="1">
      <alignment vertical="top"/>
    </xf>
    <xf numFmtId="0" fontId="0" fillId="0" borderId="15" xfId="0" applyBorder="1"/>
    <xf numFmtId="176" fontId="0" fillId="0" borderId="19" xfId="0" applyNumberFormat="1" applyBorder="1" applyAlignment="1">
      <alignment vertical="top"/>
    </xf>
    <xf numFmtId="0" fontId="0" fillId="4" borderId="10" xfId="0" applyFill="1" applyBorder="1"/>
    <xf numFmtId="176" fontId="0" fillId="4" borderId="6" xfId="0" applyNumberFormat="1" applyFill="1" applyBorder="1" applyAlignment="1">
      <alignment vertical="top"/>
    </xf>
    <xf numFmtId="176" fontId="0" fillId="4" borderId="10" xfId="0" applyNumberFormat="1" applyFill="1" applyBorder="1"/>
    <xf numFmtId="0" fontId="0" fillId="0" borderId="14" xfId="0" applyBorder="1"/>
    <xf numFmtId="177" fontId="0" fillId="7" borderId="14" xfId="0" applyNumberFormat="1" applyFill="1" applyBorder="1"/>
    <xf numFmtId="0" fontId="0" fillId="0" borderId="69" xfId="0" applyBorder="1"/>
    <xf numFmtId="177" fontId="0" fillId="7" borderId="69" xfId="0" applyNumberFormat="1" applyFill="1" applyBorder="1"/>
    <xf numFmtId="176" fontId="0" fillId="0" borderId="69" xfId="0" applyNumberFormat="1" applyBorder="1" applyAlignment="1">
      <alignment vertical="top"/>
    </xf>
    <xf numFmtId="176" fontId="0" fillId="0" borderId="69" xfId="0" applyNumberFormat="1" applyBorder="1"/>
    <xf numFmtId="176" fontId="0" fillId="4" borderId="10" xfId="0" applyNumberFormat="1" applyFill="1" applyBorder="1" applyAlignment="1">
      <alignment vertical="top"/>
    </xf>
    <xf numFmtId="179" fontId="1" fillId="7" borderId="10" xfId="2" applyNumberFormat="1" applyFont="1" applyFill="1" applyBorder="1"/>
    <xf numFmtId="176" fontId="0" fillId="0" borderId="10" xfId="2" applyNumberFormat="1" applyFont="1" applyBorder="1"/>
    <xf numFmtId="38" fontId="1" fillId="7" borderId="10" xfId="2" applyFont="1" applyFill="1" applyBorder="1"/>
    <xf numFmtId="0" fontId="0" fillId="7" borderId="10" xfId="0" applyFill="1" applyBorder="1"/>
    <xf numFmtId="0" fontId="0" fillId="0" borderId="49" xfId="0" applyBorder="1"/>
    <xf numFmtId="0" fontId="0" fillId="7" borderId="49" xfId="0" applyFill="1" applyBorder="1"/>
    <xf numFmtId="176" fontId="0" fillId="0" borderId="49" xfId="0" applyNumberFormat="1" applyBorder="1"/>
    <xf numFmtId="177" fontId="6" fillId="7" borderId="10" xfId="0" applyNumberFormat="1" applyFont="1" applyFill="1" applyBorder="1"/>
    <xf numFmtId="3" fontId="0" fillId="7" borderId="10" xfId="0" applyNumberFormat="1" applyFill="1" applyBorder="1"/>
    <xf numFmtId="3" fontId="0" fillId="7" borderId="15" xfId="0" applyNumberFormat="1" applyFill="1" applyBorder="1"/>
    <xf numFmtId="0" fontId="0" fillId="7" borderId="15" xfId="0" applyFill="1" applyBorder="1"/>
    <xf numFmtId="0" fontId="0" fillId="0" borderId="6" xfId="0" applyBorder="1"/>
    <xf numFmtId="0" fontId="0" fillId="7" borderId="14" xfId="0" applyFill="1" applyBorder="1"/>
    <xf numFmtId="176" fontId="0" fillId="7" borderId="69" xfId="0" applyNumberFormat="1" applyFill="1" applyBorder="1"/>
    <xf numFmtId="176" fontId="0" fillId="0" borderId="51" xfId="0" applyNumberFormat="1" applyBorder="1"/>
    <xf numFmtId="176" fontId="0" fillId="7" borderId="10" xfId="0" applyNumberFormat="1" applyFill="1" applyBorder="1"/>
    <xf numFmtId="176" fontId="0" fillId="7" borderId="49" xfId="0" applyNumberFormat="1" applyFill="1" applyBorder="1"/>
    <xf numFmtId="176" fontId="6" fillId="7" borderId="10" xfId="0" applyNumberFormat="1" applyFont="1" applyFill="1" applyBorder="1"/>
    <xf numFmtId="176" fontId="0" fillId="7" borderId="6" xfId="0" applyNumberFormat="1" applyFill="1" applyBorder="1"/>
    <xf numFmtId="176" fontId="0" fillId="7" borderId="14" xfId="0" applyNumberFormat="1" applyFill="1" applyBorder="1"/>
    <xf numFmtId="0" fontId="0" fillId="7" borderId="6" xfId="0" applyFill="1" applyBorder="1"/>
    <xf numFmtId="0" fontId="0" fillId="7" borderId="69" xfId="0" applyFill="1" applyBorder="1"/>
    <xf numFmtId="56" fontId="0" fillId="0" borderId="45" xfId="0" applyNumberFormat="1" applyBorder="1"/>
    <xf numFmtId="176" fontId="0" fillId="0" borderId="45" xfId="0" applyNumberFormat="1" applyBorder="1"/>
    <xf numFmtId="56" fontId="0" fillId="0" borderId="35" xfId="0" applyNumberFormat="1" applyBorder="1"/>
    <xf numFmtId="176" fontId="0" fillId="0" borderId="8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7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49" xfId="0" applyBorder="1"/>
    <xf numFmtId="0" fontId="0" fillId="0" borderId="51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76" fontId="0" fillId="0" borderId="10" xfId="0" applyNumberForma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67" xfId="0" applyBorder="1" applyAlignment="1">
      <alignment horizontal="right"/>
    </xf>
    <xf numFmtId="0" fontId="0" fillId="0" borderId="14" xfId="0" applyBorder="1" applyAlignment="1">
      <alignment vertical="center"/>
    </xf>
    <xf numFmtId="0" fontId="0" fillId="0" borderId="20" xfId="0" applyBorder="1"/>
    <xf numFmtId="0" fontId="0" fillId="0" borderId="68" xfId="0" applyBorder="1"/>
    <xf numFmtId="0" fontId="0" fillId="0" borderId="6" xfId="0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L328"/>
  <sheetViews>
    <sheetView view="pageBreakPreview" zoomScaleNormal="100" zoomScaleSheetLayoutView="100" workbookViewId="0">
      <pane xSplit="1" ySplit="3" topLeftCell="B310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.5" x14ac:dyDescent="0.15"/>
  <cols>
    <col min="1" max="1" width="8.875" customWidth="1"/>
    <col min="2" max="2" width="9.375" bestFit="1" customWidth="1"/>
    <col min="3" max="3" width="9.625" customWidth="1"/>
    <col min="4" max="4" width="8.625" style="1" customWidth="1"/>
    <col min="5" max="5" width="11" customWidth="1"/>
    <col min="6" max="6" width="8.625" style="1" customWidth="1"/>
    <col min="7" max="7" width="9.5" customWidth="1"/>
    <col min="8" max="8" width="7.5" style="1" customWidth="1"/>
    <col min="9" max="9" width="9.375" customWidth="1"/>
    <col min="10" max="10" width="7.5" style="1" customWidth="1"/>
    <col min="11" max="11" width="10.375" style="1" bestFit="1" customWidth="1"/>
    <col min="12" max="12" width="12.25" bestFit="1" customWidth="1"/>
  </cols>
  <sheetData>
    <row r="1" spans="1:12" ht="13.5" customHeight="1" x14ac:dyDescent="0.15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ht="13.5" customHeight="1" thickBot="1" x14ac:dyDescent="0.2">
      <c r="H2" s="258"/>
      <c r="I2" s="258"/>
      <c r="J2" s="258"/>
    </row>
    <row r="3" spans="1:12" s="8" customFormat="1" ht="27" customHeight="1" thickBot="1" x14ac:dyDescent="0.2">
      <c r="A3" s="2"/>
      <c r="B3" s="3"/>
      <c r="C3" s="3" t="s">
        <v>1</v>
      </c>
      <c r="D3" s="4" t="s">
        <v>2</v>
      </c>
      <c r="E3" s="3" t="s">
        <v>3</v>
      </c>
      <c r="F3" s="4" t="s">
        <v>2</v>
      </c>
      <c r="G3" s="5" t="s">
        <v>4</v>
      </c>
      <c r="H3" s="4" t="s">
        <v>2</v>
      </c>
      <c r="I3" s="5" t="s">
        <v>5</v>
      </c>
      <c r="J3" s="6" t="s">
        <v>2</v>
      </c>
      <c r="K3" s="7" t="s">
        <v>6</v>
      </c>
    </row>
    <row r="4" spans="1:12" ht="13.5" customHeight="1" x14ac:dyDescent="0.15">
      <c r="A4" s="259" t="s">
        <v>7</v>
      </c>
      <c r="B4" s="9">
        <v>36892</v>
      </c>
      <c r="C4" s="10">
        <v>152184</v>
      </c>
      <c r="D4" s="11">
        <v>69</v>
      </c>
      <c r="E4" s="12">
        <f t="shared" ref="E4:E15" si="0">G4+I4</f>
        <v>330152</v>
      </c>
      <c r="F4" s="11">
        <v>-23</v>
      </c>
      <c r="G4" s="13">
        <v>319484</v>
      </c>
      <c r="H4" s="11">
        <v>-31</v>
      </c>
      <c r="I4" s="10">
        <v>10668</v>
      </c>
      <c r="J4" s="14">
        <v>8</v>
      </c>
      <c r="K4" s="15"/>
    </row>
    <row r="5" spans="1:12" ht="13.5" customHeight="1" x14ac:dyDescent="0.15">
      <c r="A5" s="260"/>
      <c r="B5" s="16">
        <v>36923</v>
      </c>
      <c r="C5" s="17">
        <v>152168</v>
      </c>
      <c r="D5" s="18">
        <f t="shared" ref="D5:D27" si="1">IF((C5)="","",(C5)-(C4))</f>
        <v>-16</v>
      </c>
      <c r="E5" s="19">
        <f t="shared" si="0"/>
        <v>330151</v>
      </c>
      <c r="F5" s="18">
        <f t="shared" ref="F5:F68" si="2">IF((E5)="","",(E5)-(E4))</f>
        <v>-1</v>
      </c>
      <c r="G5" s="20">
        <v>319320</v>
      </c>
      <c r="H5" s="18">
        <f t="shared" ref="H5:H68" si="3">IF((G5)="","",(G5)-(G4))</f>
        <v>-164</v>
      </c>
      <c r="I5" s="17">
        <v>10831</v>
      </c>
      <c r="J5" s="21">
        <f t="shared" ref="J5:J68" si="4">IF((I5)="","",(I5)-(I4))</f>
        <v>163</v>
      </c>
      <c r="K5" s="22"/>
    </row>
    <row r="6" spans="1:12" ht="13.5" customHeight="1" x14ac:dyDescent="0.15">
      <c r="A6" s="260"/>
      <c r="B6" s="16">
        <v>36951</v>
      </c>
      <c r="C6" s="17">
        <v>152104</v>
      </c>
      <c r="D6" s="18">
        <f t="shared" si="1"/>
        <v>-64</v>
      </c>
      <c r="E6" s="19">
        <f t="shared" si="0"/>
        <v>329838</v>
      </c>
      <c r="F6" s="18">
        <f t="shared" si="2"/>
        <v>-313</v>
      </c>
      <c r="G6" s="20">
        <v>318957</v>
      </c>
      <c r="H6" s="18">
        <f t="shared" si="3"/>
        <v>-363</v>
      </c>
      <c r="I6" s="17">
        <v>10881</v>
      </c>
      <c r="J6" s="21">
        <f t="shared" si="4"/>
        <v>50</v>
      </c>
      <c r="K6" s="22"/>
    </row>
    <row r="7" spans="1:12" ht="13.5" customHeight="1" x14ac:dyDescent="0.15">
      <c r="A7" s="260"/>
      <c r="B7" s="16">
        <v>36982</v>
      </c>
      <c r="C7" s="17">
        <v>152277</v>
      </c>
      <c r="D7" s="18">
        <f t="shared" si="1"/>
        <v>173</v>
      </c>
      <c r="E7" s="19">
        <v>328996</v>
      </c>
      <c r="F7" s="18">
        <f t="shared" si="2"/>
        <v>-842</v>
      </c>
      <c r="G7" s="20">
        <v>318225</v>
      </c>
      <c r="H7" s="18">
        <f t="shared" si="3"/>
        <v>-732</v>
      </c>
      <c r="I7" s="17">
        <v>10771</v>
      </c>
      <c r="J7" s="21">
        <f t="shared" si="4"/>
        <v>-110</v>
      </c>
      <c r="K7" s="22"/>
    </row>
    <row r="8" spans="1:12" ht="13.5" customHeight="1" x14ac:dyDescent="0.15">
      <c r="A8" s="260"/>
      <c r="B8" s="16">
        <v>37012</v>
      </c>
      <c r="C8" s="17">
        <v>153199</v>
      </c>
      <c r="D8" s="18">
        <f t="shared" si="1"/>
        <v>922</v>
      </c>
      <c r="E8" s="19">
        <v>330101</v>
      </c>
      <c r="F8" s="18">
        <f t="shared" si="2"/>
        <v>1105</v>
      </c>
      <c r="G8" s="20">
        <v>319104</v>
      </c>
      <c r="H8" s="18">
        <f t="shared" si="3"/>
        <v>879</v>
      </c>
      <c r="I8" s="17">
        <v>10997</v>
      </c>
      <c r="J8" s="21">
        <f t="shared" si="4"/>
        <v>226</v>
      </c>
      <c r="K8" s="22"/>
    </row>
    <row r="9" spans="1:12" ht="13.5" customHeight="1" x14ac:dyDescent="0.15">
      <c r="A9" s="260"/>
      <c r="B9" s="16">
        <v>37043</v>
      </c>
      <c r="C9" s="17">
        <v>153410</v>
      </c>
      <c r="D9" s="18">
        <f t="shared" si="1"/>
        <v>211</v>
      </c>
      <c r="E9" s="19">
        <v>330281</v>
      </c>
      <c r="F9" s="18">
        <f t="shared" si="2"/>
        <v>180</v>
      </c>
      <c r="G9" s="20">
        <v>319165</v>
      </c>
      <c r="H9" s="18">
        <f t="shared" si="3"/>
        <v>61</v>
      </c>
      <c r="I9" s="17">
        <v>11116</v>
      </c>
      <c r="J9" s="21">
        <f t="shared" si="4"/>
        <v>119</v>
      </c>
      <c r="K9" s="22"/>
    </row>
    <row r="10" spans="1:12" ht="13.5" customHeight="1" x14ac:dyDescent="0.15">
      <c r="A10" s="260"/>
      <c r="B10" s="16">
        <v>37073</v>
      </c>
      <c r="C10" s="17">
        <v>153463</v>
      </c>
      <c r="D10" s="18">
        <f t="shared" si="1"/>
        <v>53</v>
      </c>
      <c r="E10" s="19">
        <f t="shared" si="0"/>
        <v>330215</v>
      </c>
      <c r="F10" s="18">
        <f t="shared" si="2"/>
        <v>-66</v>
      </c>
      <c r="G10" s="20">
        <v>318955</v>
      </c>
      <c r="H10" s="18">
        <f t="shared" si="3"/>
        <v>-210</v>
      </c>
      <c r="I10" s="17">
        <v>11260</v>
      </c>
      <c r="J10" s="21">
        <f t="shared" si="4"/>
        <v>144</v>
      </c>
      <c r="K10" s="22"/>
    </row>
    <row r="11" spans="1:12" ht="13.5" customHeight="1" x14ac:dyDescent="0.15">
      <c r="A11" s="260"/>
      <c r="B11" s="16">
        <v>37104</v>
      </c>
      <c r="C11" s="17">
        <v>153491</v>
      </c>
      <c r="D11" s="18">
        <f t="shared" si="1"/>
        <v>28</v>
      </c>
      <c r="E11" s="19">
        <f t="shared" si="0"/>
        <v>330006</v>
      </c>
      <c r="F11" s="18">
        <f t="shared" si="2"/>
        <v>-209</v>
      </c>
      <c r="G11" s="20">
        <v>318869</v>
      </c>
      <c r="H11" s="18">
        <f t="shared" si="3"/>
        <v>-86</v>
      </c>
      <c r="I11" s="17">
        <v>11137</v>
      </c>
      <c r="J11" s="21">
        <f t="shared" si="4"/>
        <v>-123</v>
      </c>
      <c r="K11" s="22"/>
    </row>
    <row r="12" spans="1:12" ht="13.5" customHeight="1" x14ac:dyDescent="0.15">
      <c r="A12" s="260"/>
      <c r="B12" s="16">
        <v>37135</v>
      </c>
      <c r="C12" s="17">
        <v>153501</v>
      </c>
      <c r="D12" s="18">
        <f t="shared" si="1"/>
        <v>10</v>
      </c>
      <c r="E12" s="19">
        <f t="shared" si="0"/>
        <v>329739</v>
      </c>
      <c r="F12" s="18">
        <f t="shared" si="2"/>
        <v>-267</v>
      </c>
      <c r="G12" s="20">
        <v>318659</v>
      </c>
      <c r="H12" s="18">
        <f t="shared" si="3"/>
        <v>-210</v>
      </c>
      <c r="I12" s="17">
        <v>11080</v>
      </c>
      <c r="J12" s="21">
        <f t="shared" si="4"/>
        <v>-57</v>
      </c>
      <c r="K12" s="22"/>
    </row>
    <row r="13" spans="1:12" ht="13.5" customHeight="1" x14ac:dyDescent="0.15">
      <c r="A13" s="260"/>
      <c r="B13" s="16">
        <v>37165</v>
      </c>
      <c r="C13" s="17">
        <v>153438</v>
      </c>
      <c r="D13" s="18">
        <f t="shared" si="1"/>
        <v>-63</v>
      </c>
      <c r="E13" s="19">
        <f t="shared" si="0"/>
        <v>329487</v>
      </c>
      <c r="F13" s="18">
        <f t="shared" si="2"/>
        <v>-252</v>
      </c>
      <c r="G13" s="20">
        <v>318346</v>
      </c>
      <c r="H13" s="18">
        <f t="shared" si="3"/>
        <v>-313</v>
      </c>
      <c r="I13" s="17">
        <v>11141</v>
      </c>
      <c r="J13" s="21">
        <f t="shared" si="4"/>
        <v>61</v>
      </c>
      <c r="K13" s="22"/>
    </row>
    <row r="14" spans="1:12" ht="13.5" customHeight="1" x14ac:dyDescent="0.15">
      <c r="A14" s="260"/>
      <c r="B14" s="16">
        <v>37196</v>
      </c>
      <c r="C14" s="17">
        <v>153500</v>
      </c>
      <c r="D14" s="18">
        <f t="shared" si="1"/>
        <v>62</v>
      </c>
      <c r="E14" s="19">
        <f t="shared" si="0"/>
        <v>329353</v>
      </c>
      <c r="F14" s="18">
        <f t="shared" si="2"/>
        <v>-134</v>
      </c>
      <c r="G14" s="20">
        <v>318144</v>
      </c>
      <c r="H14" s="18">
        <f t="shared" si="3"/>
        <v>-202</v>
      </c>
      <c r="I14" s="17">
        <v>11209</v>
      </c>
      <c r="J14" s="21">
        <f t="shared" si="4"/>
        <v>68</v>
      </c>
      <c r="K14" s="22"/>
    </row>
    <row r="15" spans="1:12" ht="13.5" customHeight="1" thickBot="1" x14ac:dyDescent="0.2">
      <c r="A15" s="261"/>
      <c r="B15" s="23">
        <v>37226</v>
      </c>
      <c r="C15" s="24">
        <v>153114</v>
      </c>
      <c r="D15" s="25">
        <f t="shared" si="1"/>
        <v>-386</v>
      </c>
      <c r="E15" s="26">
        <f t="shared" si="0"/>
        <v>328740</v>
      </c>
      <c r="F15" s="25">
        <f t="shared" si="2"/>
        <v>-613</v>
      </c>
      <c r="G15" s="27">
        <v>317444</v>
      </c>
      <c r="H15" s="25">
        <f t="shared" si="3"/>
        <v>-700</v>
      </c>
      <c r="I15" s="28">
        <v>11296</v>
      </c>
      <c r="J15" s="29">
        <f t="shared" si="4"/>
        <v>87</v>
      </c>
      <c r="K15" s="30"/>
    </row>
    <row r="16" spans="1:12" ht="13.5" customHeight="1" x14ac:dyDescent="0.15">
      <c r="A16" s="262" t="s">
        <v>8</v>
      </c>
      <c r="B16" s="31">
        <v>36892</v>
      </c>
      <c r="C16" s="32">
        <v>153067</v>
      </c>
      <c r="D16" s="11">
        <f t="shared" si="1"/>
        <v>-47</v>
      </c>
      <c r="E16" s="33">
        <v>328420</v>
      </c>
      <c r="F16" s="11">
        <f t="shared" si="2"/>
        <v>-320</v>
      </c>
      <c r="G16" s="34">
        <v>317127</v>
      </c>
      <c r="H16" s="11">
        <f t="shared" si="3"/>
        <v>-317</v>
      </c>
      <c r="I16" s="35">
        <v>11293</v>
      </c>
      <c r="J16" s="14">
        <f t="shared" si="4"/>
        <v>-3</v>
      </c>
      <c r="K16" s="15">
        <f>G16-G4</f>
        <v>-2357</v>
      </c>
    </row>
    <row r="17" spans="1:11" ht="13.5" customHeight="1" x14ac:dyDescent="0.15">
      <c r="A17" s="260"/>
      <c r="B17" s="16">
        <v>36923</v>
      </c>
      <c r="C17" s="17">
        <v>153030</v>
      </c>
      <c r="D17" s="18">
        <f t="shared" si="1"/>
        <v>-37</v>
      </c>
      <c r="E17" s="19">
        <v>328195</v>
      </c>
      <c r="F17" s="18">
        <f t="shared" si="2"/>
        <v>-225</v>
      </c>
      <c r="G17" s="20">
        <v>316872</v>
      </c>
      <c r="H17" s="18">
        <f t="shared" si="3"/>
        <v>-255</v>
      </c>
      <c r="I17" s="17">
        <v>11323</v>
      </c>
      <c r="J17" s="21">
        <f t="shared" si="4"/>
        <v>30</v>
      </c>
      <c r="K17" s="22">
        <f t="shared" ref="K17:K80" si="5">G17-G5</f>
        <v>-2448</v>
      </c>
    </row>
    <row r="18" spans="1:11" ht="13.5" customHeight="1" x14ac:dyDescent="0.15">
      <c r="A18" s="260"/>
      <c r="B18" s="16">
        <v>36951</v>
      </c>
      <c r="C18" s="17">
        <v>153041</v>
      </c>
      <c r="D18" s="18">
        <f t="shared" si="1"/>
        <v>11</v>
      </c>
      <c r="E18" s="19">
        <v>328120</v>
      </c>
      <c r="F18" s="18">
        <f t="shared" si="2"/>
        <v>-75</v>
      </c>
      <c r="G18" s="20">
        <v>316683</v>
      </c>
      <c r="H18" s="18">
        <f t="shared" si="3"/>
        <v>-189</v>
      </c>
      <c r="I18" s="17">
        <v>11437</v>
      </c>
      <c r="J18" s="21">
        <f t="shared" si="4"/>
        <v>114</v>
      </c>
      <c r="K18" s="22">
        <f t="shared" si="5"/>
        <v>-2274</v>
      </c>
    </row>
    <row r="19" spans="1:11" ht="13.5" customHeight="1" x14ac:dyDescent="0.15">
      <c r="A19" s="260"/>
      <c r="B19" s="16">
        <v>36982</v>
      </c>
      <c r="C19" s="17">
        <v>153332</v>
      </c>
      <c r="D19" s="18">
        <f t="shared" si="1"/>
        <v>291</v>
      </c>
      <c r="E19" s="19">
        <v>328003</v>
      </c>
      <c r="F19" s="18">
        <f t="shared" si="2"/>
        <v>-117</v>
      </c>
      <c r="G19" s="20">
        <v>316496</v>
      </c>
      <c r="H19" s="18">
        <f t="shared" si="3"/>
        <v>-187</v>
      </c>
      <c r="I19" s="17">
        <v>11507</v>
      </c>
      <c r="J19" s="21">
        <f t="shared" si="4"/>
        <v>70</v>
      </c>
      <c r="K19" s="22">
        <f t="shared" si="5"/>
        <v>-1729</v>
      </c>
    </row>
    <row r="20" spans="1:11" ht="13.5" customHeight="1" x14ac:dyDescent="0.15">
      <c r="A20" s="260"/>
      <c r="B20" s="16">
        <v>37012</v>
      </c>
      <c r="C20" s="17">
        <v>154260</v>
      </c>
      <c r="D20" s="18">
        <f t="shared" si="1"/>
        <v>928</v>
      </c>
      <c r="E20" s="19">
        <v>329091</v>
      </c>
      <c r="F20" s="18">
        <f t="shared" si="2"/>
        <v>1088</v>
      </c>
      <c r="G20" s="20">
        <v>317342</v>
      </c>
      <c r="H20" s="18">
        <f t="shared" si="3"/>
        <v>846</v>
      </c>
      <c r="I20" s="17">
        <v>11749</v>
      </c>
      <c r="J20" s="21">
        <f t="shared" si="4"/>
        <v>242</v>
      </c>
      <c r="K20" s="22">
        <f t="shared" si="5"/>
        <v>-1762</v>
      </c>
    </row>
    <row r="21" spans="1:11" ht="13.5" customHeight="1" x14ac:dyDescent="0.15">
      <c r="A21" s="260"/>
      <c r="B21" s="16">
        <v>37043</v>
      </c>
      <c r="C21" s="17">
        <v>154584</v>
      </c>
      <c r="D21" s="18">
        <f t="shared" si="1"/>
        <v>324</v>
      </c>
      <c r="E21" s="19">
        <v>329228</v>
      </c>
      <c r="F21" s="18">
        <f t="shared" si="2"/>
        <v>137</v>
      </c>
      <c r="G21" s="20">
        <v>317520</v>
      </c>
      <c r="H21" s="18">
        <f t="shared" si="3"/>
        <v>178</v>
      </c>
      <c r="I21" s="17">
        <v>11708</v>
      </c>
      <c r="J21" s="21">
        <f t="shared" si="4"/>
        <v>-41</v>
      </c>
      <c r="K21" s="22">
        <f t="shared" si="5"/>
        <v>-1645</v>
      </c>
    </row>
    <row r="22" spans="1:11" ht="13.5" customHeight="1" x14ac:dyDescent="0.15">
      <c r="A22" s="260"/>
      <c r="B22" s="16">
        <v>37073</v>
      </c>
      <c r="C22" s="17">
        <v>154728</v>
      </c>
      <c r="D22" s="18">
        <f t="shared" si="1"/>
        <v>144</v>
      </c>
      <c r="E22" s="19">
        <v>329132</v>
      </c>
      <c r="F22" s="18">
        <f t="shared" si="2"/>
        <v>-96</v>
      </c>
      <c r="G22" s="20">
        <v>317364</v>
      </c>
      <c r="H22" s="18">
        <f t="shared" si="3"/>
        <v>-156</v>
      </c>
      <c r="I22" s="17">
        <v>11768</v>
      </c>
      <c r="J22" s="21">
        <f t="shared" si="4"/>
        <v>60</v>
      </c>
      <c r="K22" s="22">
        <f t="shared" si="5"/>
        <v>-1591</v>
      </c>
    </row>
    <row r="23" spans="1:11" ht="13.5" customHeight="1" x14ac:dyDescent="0.15">
      <c r="A23" s="260"/>
      <c r="B23" s="16">
        <v>37104</v>
      </c>
      <c r="C23" s="17">
        <v>154781</v>
      </c>
      <c r="D23" s="18">
        <f t="shared" si="1"/>
        <v>53</v>
      </c>
      <c r="E23" s="19">
        <f>G23+I23</f>
        <v>329102</v>
      </c>
      <c r="F23" s="18">
        <f t="shared" si="2"/>
        <v>-30</v>
      </c>
      <c r="G23" s="20">
        <v>317229</v>
      </c>
      <c r="H23" s="18">
        <f t="shared" si="3"/>
        <v>-135</v>
      </c>
      <c r="I23" s="17">
        <v>11873</v>
      </c>
      <c r="J23" s="21">
        <f t="shared" si="4"/>
        <v>105</v>
      </c>
      <c r="K23" s="22">
        <f t="shared" si="5"/>
        <v>-1640</v>
      </c>
    </row>
    <row r="24" spans="1:11" ht="13.5" customHeight="1" x14ac:dyDescent="0.15">
      <c r="A24" s="260"/>
      <c r="B24" s="16">
        <v>37135</v>
      </c>
      <c r="C24" s="17">
        <v>154878</v>
      </c>
      <c r="D24" s="18">
        <f t="shared" si="1"/>
        <v>97</v>
      </c>
      <c r="E24" s="19">
        <f>G24+I24</f>
        <v>329011</v>
      </c>
      <c r="F24" s="18">
        <f t="shared" si="2"/>
        <v>-91</v>
      </c>
      <c r="G24" s="20">
        <v>317124</v>
      </c>
      <c r="H24" s="18">
        <f t="shared" si="3"/>
        <v>-105</v>
      </c>
      <c r="I24" s="17">
        <v>11887</v>
      </c>
      <c r="J24" s="21">
        <f t="shared" si="4"/>
        <v>14</v>
      </c>
      <c r="K24" s="22">
        <f t="shared" si="5"/>
        <v>-1535</v>
      </c>
    </row>
    <row r="25" spans="1:11" ht="13.5" customHeight="1" x14ac:dyDescent="0.15">
      <c r="A25" s="260"/>
      <c r="B25" s="16">
        <v>37165</v>
      </c>
      <c r="C25" s="17">
        <v>154948</v>
      </c>
      <c r="D25" s="18">
        <f t="shared" si="1"/>
        <v>70</v>
      </c>
      <c r="E25" s="19">
        <v>328919</v>
      </c>
      <c r="F25" s="18">
        <f t="shared" si="2"/>
        <v>-92</v>
      </c>
      <c r="G25" s="20">
        <v>316980</v>
      </c>
      <c r="H25" s="18">
        <f t="shared" si="3"/>
        <v>-144</v>
      </c>
      <c r="I25" s="17">
        <v>11939</v>
      </c>
      <c r="J25" s="21">
        <f t="shared" si="4"/>
        <v>52</v>
      </c>
      <c r="K25" s="22">
        <f t="shared" si="5"/>
        <v>-1366</v>
      </c>
    </row>
    <row r="26" spans="1:11" ht="13.5" customHeight="1" x14ac:dyDescent="0.15">
      <c r="A26" s="260"/>
      <c r="B26" s="16">
        <v>37196</v>
      </c>
      <c r="C26" s="17">
        <v>155054</v>
      </c>
      <c r="D26" s="18">
        <f t="shared" si="1"/>
        <v>106</v>
      </c>
      <c r="E26" s="19">
        <f>G26+I26</f>
        <v>329025</v>
      </c>
      <c r="F26" s="18">
        <f t="shared" si="2"/>
        <v>106</v>
      </c>
      <c r="G26" s="20">
        <v>316888</v>
      </c>
      <c r="H26" s="18">
        <f t="shared" si="3"/>
        <v>-92</v>
      </c>
      <c r="I26" s="17">
        <v>12137</v>
      </c>
      <c r="J26" s="21">
        <f t="shared" si="4"/>
        <v>198</v>
      </c>
      <c r="K26" s="22">
        <f t="shared" si="5"/>
        <v>-1256</v>
      </c>
    </row>
    <row r="27" spans="1:11" ht="13.5" customHeight="1" thickBot="1" x14ac:dyDescent="0.2">
      <c r="A27" s="260"/>
      <c r="B27" s="16">
        <v>37226</v>
      </c>
      <c r="C27" s="17">
        <v>155000</v>
      </c>
      <c r="D27" s="25">
        <f t="shared" si="1"/>
        <v>-54</v>
      </c>
      <c r="E27" s="26">
        <f>G27+I27</f>
        <v>328829</v>
      </c>
      <c r="F27" s="25">
        <f t="shared" si="2"/>
        <v>-196</v>
      </c>
      <c r="G27" s="27">
        <v>316611</v>
      </c>
      <c r="H27" s="25">
        <f t="shared" si="3"/>
        <v>-277</v>
      </c>
      <c r="I27" s="28">
        <v>12218</v>
      </c>
      <c r="J27" s="29">
        <f t="shared" si="4"/>
        <v>81</v>
      </c>
      <c r="K27" s="36">
        <f t="shared" si="5"/>
        <v>-833</v>
      </c>
    </row>
    <row r="28" spans="1:11" ht="13.5" customHeight="1" x14ac:dyDescent="0.15">
      <c r="A28" s="262" t="s">
        <v>9</v>
      </c>
      <c r="B28" s="31">
        <v>36892</v>
      </c>
      <c r="C28" s="32">
        <v>155040</v>
      </c>
      <c r="D28" s="11">
        <f>IF((C28)="","",(C28)-(C27))</f>
        <v>40</v>
      </c>
      <c r="E28" s="19">
        <f t="shared" ref="E28:E78" si="6">IF((I28)="","",(G28)+(I28))</f>
        <v>328676</v>
      </c>
      <c r="F28" s="11">
        <f t="shared" si="2"/>
        <v>-153</v>
      </c>
      <c r="G28" s="34">
        <v>316522</v>
      </c>
      <c r="H28" s="11">
        <f t="shared" si="3"/>
        <v>-89</v>
      </c>
      <c r="I28" s="35">
        <v>12154</v>
      </c>
      <c r="J28" s="14">
        <f t="shared" si="4"/>
        <v>-64</v>
      </c>
      <c r="K28" s="37">
        <f t="shared" si="5"/>
        <v>-605</v>
      </c>
    </row>
    <row r="29" spans="1:11" ht="13.5" customHeight="1" x14ac:dyDescent="0.15">
      <c r="A29" s="260"/>
      <c r="B29" s="16">
        <v>36923</v>
      </c>
      <c r="C29" s="17">
        <v>155034</v>
      </c>
      <c r="D29" s="18">
        <f>IF((C29)="","",(C29)-(C28))</f>
        <v>-6</v>
      </c>
      <c r="E29" s="19">
        <f t="shared" si="6"/>
        <v>328614</v>
      </c>
      <c r="F29" s="18">
        <f t="shared" si="2"/>
        <v>-62</v>
      </c>
      <c r="G29" s="20">
        <v>316413</v>
      </c>
      <c r="H29" s="18">
        <f t="shared" si="3"/>
        <v>-109</v>
      </c>
      <c r="I29" s="17">
        <v>12201</v>
      </c>
      <c r="J29" s="21">
        <f t="shared" si="4"/>
        <v>47</v>
      </c>
      <c r="K29" s="22">
        <f t="shared" si="5"/>
        <v>-459</v>
      </c>
    </row>
    <row r="30" spans="1:11" ht="13.5" customHeight="1" x14ac:dyDescent="0.15">
      <c r="A30" s="260"/>
      <c r="B30" s="16">
        <v>36951</v>
      </c>
      <c r="C30" s="17">
        <v>155037</v>
      </c>
      <c r="D30" s="18">
        <f>IF((C30)="","",(C30)-(C29))</f>
        <v>3</v>
      </c>
      <c r="E30" s="19">
        <f t="shared" si="6"/>
        <v>328445</v>
      </c>
      <c r="F30" s="18">
        <f t="shared" si="2"/>
        <v>-169</v>
      </c>
      <c r="G30" s="20">
        <v>316230</v>
      </c>
      <c r="H30" s="18">
        <f t="shared" si="3"/>
        <v>-183</v>
      </c>
      <c r="I30" s="17">
        <v>12215</v>
      </c>
      <c r="J30" s="21">
        <f t="shared" si="4"/>
        <v>14</v>
      </c>
      <c r="K30" s="22">
        <f t="shared" si="5"/>
        <v>-453</v>
      </c>
    </row>
    <row r="31" spans="1:11" ht="13.5" customHeight="1" x14ac:dyDescent="0.15">
      <c r="A31" s="260"/>
      <c r="B31" s="16">
        <v>36982</v>
      </c>
      <c r="C31" s="17">
        <v>155421</v>
      </c>
      <c r="D31" s="18">
        <f>IF((C31)="","",(C31)-(C30))</f>
        <v>384</v>
      </c>
      <c r="E31" s="19">
        <f t="shared" si="6"/>
        <v>328367</v>
      </c>
      <c r="F31" s="18">
        <f t="shared" si="2"/>
        <v>-78</v>
      </c>
      <c r="G31" s="20">
        <v>316100</v>
      </c>
      <c r="H31" s="18">
        <f t="shared" si="3"/>
        <v>-130</v>
      </c>
      <c r="I31" s="17">
        <v>12267</v>
      </c>
      <c r="J31" s="21">
        <f t="shared" si="4"/>
        <v>52</v>
      </c>
      <c r="K31" s="22">
        <f t="shared" si="5"/>
        <v>-396</v>
      </c>
    </row>
    <row r="32" spans="1:11" ht="13.5" customHeight="1" x14ac:dyDescent="0.15">
      <c r="A32" s="260"/>
      <c r="B32" s="16">
        <v>37012</v>
      </c>
      <c r="C32" s="17">
        <v>156414</v>
      </c>
      <c r="D32" s="18">
        <f>IF((C32)="","",(C32)-(C31))</f>
        <v>993</v>
      </c>
      <c r="E32" s="19">
        <f t="shared" si="6"/>
        <v>329884</v>
      </c>
      <c r="F32" s="18">
        <f t="shared" si="2"/>
        <v>1517</v>
      </c>
      <c r="G32" s="20">
        <v>317232</v>
      </c>
      <c r="H32" s="18">
        <f t="shared" si="3"/>
        <v>1132</v>
      </c>
      <c r="I32" s="17">
        <v>12652</v>
      </c>
      <c r="J32" s="21">
        <f t="shared" si="4"/>
        <v>385</v>
      </c>
      <c r="K32" s="22">
        <f t="shared" si="5"/>
        <v>-110</v>
      </c>
    </row>
    <row r="33" spans="1:11" ht="13.5" customHeight="1" x14ac:dyDescent="0.15">
      <c r="A33" s="260"/>
      <c r="B33" s="16">
        <v>37043</v>
      </c>
      <c r="C33" s="17">
        <v>156668</v>
      </c>
      <c r="D33" s="18">
        <f t="shared" ref="D33:D51" si="7">IF((C33)="","",(C33)-(C32))</f>
        <v>254</v>
      </c>
      <c r="E33" s="19">
        <f t="shared" si="6"/>
        <v>329975</v>
      </c>
      <c r="F33" s="18">
        <f t="shared" si="2"/>
        <v>91</v>
      </c>
      <c r="G33" s="20">
        <v>317367</v>
      </c>
      <c r="H33" s="18">
        <f t="shared" si="3"/>
        <v>135</v>
      </c>
      <c r="I33" s="17">
        <v>12608</v>
      </c>
      <c r="J33" s="21">
        <f t="shared" si="4"/>
        <v>-44</v>
      </c>
      <c r="K33" s="22">
        <f t="shared" si="5"/>
        <v>-153</v>
      </c>
    </row>
    <row r="34" spans="1:11" ht="13.5" customHeight="1" x14ac:dyDescent="0.15">
      <c r="A34" s="260"/>
      <c r="B34" s="16">
        <v>37073</v>
      </c>
      <c r="C34" s="17">
        <v>156727</v>
      </c>
      <c r="D34" s="18">
        <f t="shared" si="7"/>
        <v>59</v>
      </c>
      <c r="E34" s="19">
        <f t="shared" si="6"/>
        <v>329858</v>
      </c>
      <c r="F34" s="18">
        <f t="shared" si="2"/>
        <v>-117</v>
      </c>
      <c r="G34" s="20">
        <v>317248</v>
      </c>
      <c r="H34" s="18">
        <f t="shared" si="3"/>
        <v>-119</v>
      </c>
      <c r="I34" s="17">
        <v>12610</v>
      </c>
      <c r="J34" s="21">
        <f t="shared" si="4"/>
        <v>2</v>
      </c>
      <c r="K34" s="22">
        <f t="shared" si="5"/>
        <v>-116</v>
      </c>
    </row>
    <row r="35" spans="1:11" ht="13.5" customHeight="1" x14ac:dyDescent="0.15">
      <c r="A35" s="260"/>
      <c r="B35" s="16">
        <v>37104</v>
      </c>
      <c r="C35" s="17">
        <v>156740</v>
      </c>
      <c r="D35" s="18">
        <f t="shared" si="7"/>
        <v>13</v>
      </c>
      <c r="E35" s="19">
        <f t="shared" si="6"/>
        <v>329818</v>
      </c>
      <c r="F35" s="18">
        <f t="shared" si="2"/>
        <v>-40</v>
      </c>
      <c r="G35" s="20">
        <v>317124</v>
      </c>
      <c r="H35" s="18">
        <f t="shared" si="3"/>
        <v>-124</v>
      </c>
      <c r="I35" s="17">
        <v>12694</v>
      </c>
      <c r="J35" s="21">
        <f t="shared" si="4"/>
        <v>84</v>
      </c>
      <c r="K35" s="22">
        <f t="shared" si="5"/>
        <v>-105</v>
      </c>
    </row>
    <row r="36" spans="1:11" ht="13.5" customHeight="1" x14ac:dyDescent="0.15">
      <c r="A36" s="260"/>
      <c r="B36" s="16">
        <v>37135</v>
      </c>
      <c r="C36" s="17">
        <v>156719</v>
      </c>
      <c r="D36" s="18">
        <f t="shared" si="7"/>
        <v>-21</v>
      </c>
      <c r="E36" s="19">
        <f t="shared" si="6"/>
        <v>329606</v>
      </c>
      <c r="F36" s="18">
        <f t="shared" si="2"/>
        <v>-212</v>
      </c>
      <c r="G36" s="20">
        <v>316920</v>
      </c>
      <c r="H36" s="18">
        <f t="shared" si="3"/>
        <v>-204</v>
      </c>
      <c r="I36" s="17">
        <v>12686</v>
      </c>
      <c r="J36" s="21">
        <f t="shared" si="4"/>
        <v>-8</v>
      </c>
      <c r="K36" s="22">
        <f t="shared" si="5"/>
        <v>-204</v>
      </c>
    </row>
    <row r="37" spans="1:11" ht="13.5" customHeight="1" x14ac:dyDescent="0.15">
      <c r="A37" s="260"/>
      <c r="B37" s="16">
        <v>37165</v>
      </c>
      <c r="C37" s="17">
        <v>156549</v>
      </c>
      <c r="D37" s="18">
        <f t="shared" si="7"/>
        <v>-170</v>
      </c>
      <c r="E37" s="19">
        <f t="shared" si="6"/>
        <v>329118</v>
      </c>
      <c r="F37" s="18">
        <f t="shared" si="2"/>
        <v>-488</v>
      </c>
      <c r="G37" s="20">
        <v>316418</v>
      </c>
      <c r="H37" s="18">
        <f t="shared" si="3"/>
        <v>-502</v>
      </c>
      <c r="I37" s="17">
        <v>12700</v>
      </c>
      <c r="J37" s="21">
        <f t="shared" si="4"/>
        <v>14</v>
      </c>
      <c r="K37" s="22">
        <f t="shared" si="5"/>
        <v>-562</v>
      </c>
    </row>
    <row r="38" spans="1:11" ht="13.5" customHeight="1" x14ac:dyDescent="0.15">
      <c r="A38" s="260"/>
      <c r="B38" s="16">
        <v>37196</v>
      </c>
      <c r="C38" s="17">
        <v>156651</v>
      </c>
      <c r="D38" s="18">
        <f t="shared" si="7"/>
        <v>102</v>
      </c>
      <c r="E38" s="19">
        <f t="shared" si="6"/>
        <v>329239</v>
      </c>
      <c r="F38" s="18">
        <f t="shared" si="2"/>
        <v>121</v>
      </c>
      <c r="G38" s="20">
        <v>316346</v>
      </c>
      <c r="H38" s="18">
        <f t="shared" si="3"/>
        <v>-72</v>
      </c>
      <c r="I38" s="17">
        <v>12893</v>
      </c>
      <c r="J38" s="21">
        <f t="shared" si="4"/>
        <v>193</v>
      </c>
      <c r="K38" s="22">
        <f t="shared" si="5"/>
        <v>-542</v>
      </c>
    </row>
    <row r="39" spans="1:11" ht="13.5" customHeight="1" thickBot="1" x14ac:dyDescent="0.2">
      <c r="A39" s="266"/>
      <c r="B39" s="38">
        <v>37226</v>
      </c>
      <c r="C39" s="28">
        <v>156547</v>
      </c>
      <c r="D39" s="25">
        <f t="shared" si="7"/>
        <v>-104</v>
      </c>
      <c r="E39" s="26">
        <f t="shared" si="6"/>
        <v>328894</v>
      </c>
      <c r="F39" s="25">
        <f t="shared" si="2"/>
        <v>-345</v>
      </c>
      <c r="G39" s="27">
        <v>316029</v>
      </c>
      <c r="H39" s="25">
        <f t="shared" si="3"/>
        <v>-317</v>
      </c>
      <c r="I39" s="28">
        <v>12865</v>
      </c>
      <c r="J39" s="29">
        <f t="shared" si="4"/>
        <v>-28</v>
      </c>
      <c r="K39" s="30">
        <f t="shared" si="5"/>
        <v>-582</v>
      </c>
    </row>
    <row r="40" spans="1:11" ht="13.5" customHeight="1" x14ac:dyDescent="0.15">
      <c r="A40" s="262" t="s">
        <v>10</v>
      </c>
      <c r="B40" s="31">
        <v>36892</v>
      </c>
      <c r="C40" s="32">
        <v>156559</v>
      </c>
      <c r="D40" s="11">
        <f t="shared" si="7"/>
        <v>12</v>
      </c>
      <c r="E40" s="12">
        <f t="shared" si="6"/>
        <v>328895</v>
      </c>
      <c r="F40" s="11">
        <f t="shared" si="2"/>
        <v>1</v>
      </c>
      <c r="G40" s="34">
        <v>315964</v>
      </c>
      <c r="H40" s="11">
        <f t="shared" si="3"/>
        <v>-65</v>
      </c>
      <c r="I40" s="35">
        <v>12931</v>
      </c>
      <c r="J40" s="14">
        <f t="shared" si="4"/>
        <v>66</v>
      </c>
      <c r="K40" s="15">
        <f t="shared" si="5"/>
        <v>-558</v>
      </c>
    </row>
    <row r="41" spans="1:11" ht="13.5" customHeight="1" x14ac:dyDescent="0.15">
      <c r="A41" s="260"/>
      <c r="B41" s="16">
        <v>36923</v>
      </c>
      <c r="C41" s="17">
        <v>156546</v>
      </c>
      <c r="D41" s="18">
        <f t="shared" si="7"/>
        <v>-13</v>
      </c>
      <c r="E41" s="19">
        <f t="shared" si="6"/>
        <v>328752</v>
      </c>
      <c r="F41" s="18">
        <f t="shared" si="2"/>
        <v>-143</v>
      </c>
      <c r="G41" s="20">
        <v>315788</v>
      </c>
      <c r="H41" s="18">
        <f t="shared" si="3"/>
        <v>-176</v>
      </c>
      <c r="I41" s="17">
        <v>12964</v>
      </c>
      <c r="J41" s="21">
        <f t="shared" si="4"/>
        <v>33</v>
      </c>
      <c r="K41" s="22">
        <f t="shared" si="5"/>
        <v>-625</v>
      </c>
    </row>
    <row r="42" spans="1:11" ht="13.5" customHeight="1" x14ac:dyDescent="0.15">
      <c r="A42" s="260"/>
      <c r="B42" s="16">
        <v>36951</v>
      </c>
      <c r="C42" s="17">
        <v>156561</v>
      </c>
      <c r="D42" s="18">
        <f t="shared" si="7"/>
        <v>15</v>
      </c>
      <c r="E42" s="19">
        <f t="shared" si="6"/>
        <v>328528</v>
      </c>
      <c r="F42" s="18">
        <f t="shared" si="2"/>
        <v>-224</v>
      </c>
      <c r="G42" s="20">
        <v>315590</v>
      </c>
      <c r="H42" s="18">
        <f t="shared" si="3"/>
        <v>-198</v>
      </c>
      <c r="I42" s="17">
        <v>12938</v>
      </c>
      <c r="J42" s="21">
        <f t="shared" si="4"/>
        <v>-26</v>
      </c>
      <c r="K42" s="22">
        <f t="shared" si="5"/>
        <v>-640</v>
      </c>
    </row>
    <row r="43" spans="1:11" ht="13.5" customHeight="1" x14ac:dyDescent="0.15">
      <c r="A43" s="260"/>
      <c r="B43" s="16">
        <v>36982</v>
      </c>
      <c r="C43" s="17">
        <v>157003</v>
      </c>
      <c r="D43" s="18">
        <f t="shared" si="7"/>
        <v>442</v>
      </c>
      <c r="E43" s="19">
        <f t="shared" si="6"/>
        <v>328690</v>
      </c>
      <c r="F43" s="18">
        <f t="shared" si="2"/>
        <v>162</v>
      </c>
      <c r="G43" s="20">
        <v>315621</v>
      </c>
      <c r="H43" s="18">
        <f t="shared" si="3"/>
        <v>31</v>
      </c>
      <c r="I43" s="17">
        <v>13069</v>
      </c>
      <c r="J43" s="21">
        <f t="shared" si="4"/>
        <v>131</v>
      </c>
      <c r="K43" s="22">
        <f t="shared" si="5"/>
        <v>-479</v>
      </c>
    </row>
    <row r="44" spans="1:11" ht="13.5" customHeight="1" x14ac:dyDescent="0.15">
      <c r="A44" s="260"/>
      <c r="B44" s="16">
        <v>37012</v>
      </c>
      <c r="C44" s="17">
        <v>157694</v>
      </c>
      <c r="D44" s="18">
        <f>IF((C44)="","",(C44)-(C43))</f>
        <v>691</v>
      </c>
      <c r="E44" s="19">
        <f t="shared" si="6"/>
        <v>329809</v>
      </c>
      <c r="F44" s="18">
        <f t="shared" si="2"/>
        <v>1119</v>
      </c>
      <c r="G44" s="20">
        <v>316338</v>
      </c>
      <c r="H44" s="18">
        <f t="shared" si="3"/>
        <v>717</v>
      </c>
      <c r="I44" s="17">
        <v>13471</v>
      </c>
      <c r="J44" s="21">
        <f t="shared" si="4"/>
        <v>402</v>
      </c>
      <c r="K44" s="22">
        <f t="shared" si="5"/>
        <v>-894</v>
      </c>
    </row>
    <row r="45" spans="1:11" ht="13.5" customHeight="1" x14ac:dyDescent="0.15">
      <c r="A45" s="260"/>
      <c r="B45" s="16">
        <v>37043</v>
      </c>
      <c r="C45" s="17">
        <v>157839</v>
      </c>
      <c r="D45" s="18">
        <f t="shared" si="7"/>
        <v>145</v>
      </c>
      <c r="E45" s="19">
        <f t="shared" si="6"/>
        <v>329750</v>
      </c>
      <c r="F45" s="18">
        <f t="shared" si="2"/>
        <v>-59</v>
      </c>
      <c r="G45" s="20">
        <v>316347</v>
      </c>
      <c r="H45" s="18">
        <f t="shared" si="3"/>
        <v>9</v>
      </c>
      <c r="I45" s="17">
        <v>13403</v>
      </c>
      <c r="J45" s="21">
        <f t="shared" si="4"/>
        <v>-68</v>
      </c>
      <c r="K45" s="22">
        <f t="shared" si="5"/>
        <v>-1020</v>
      </c>
    </row>
    <row r="46" spans="1:11" ht="13.5" customHeight="1" x14ac:dyDescent="0.15">
      <c r="A46" s="260"/>
      <c r="B46" s="16">
        <v>37073</v>
      </c>
      <c r="C46" s="17">
        <v>157933</v>
      </c>
      <c r="D46" s="18">
        <f t="shared" si="7"/>
        <v>94</v>
      </c>
      <c r="E46" s="19">
        <f t="shared" si="6"/>
        <v>329764</v>
      </c>
      <c r="F46" s="18">
        <f t="shared" si="2"/>
        <v>14</v>
      </c>
      <c r="G46" s="20">
        <v>316371</v>
      </c>
      <c r="H46" s="18">
        <f t="shared" si="3"/>
        <v>24</v>
      </c>
      <c r="I46" s="17">
        <v>13393</v>
      </c>
      <c r="J46" s="21">
        <f t="shared" si="4"/>
        <v>-10</v>
      </c>
      <c r="K46" s="22">
        <f t="shared" si="5"/>
        <v>-877</v>
      </c>
    </row>
    <row r="47" spans="1:11" ht="13.5" customHeight="1" x14ac:dyDescent="0.15">
      <c r="A47" s="260"/>
      <c r="B47" s="16">
        <v>37104</v>
      </c>
      <c r="C47" s="17">
        <v>158016</v>
      </c>
      <c r="D47" s="18">
        <f t="shared" si="7"/>
        <v>83</v>
      </c>
      <c r="E47" s="19">
        <f t="shared" si="6"/>
        <v>329753</v>
      </c>
      <c r="F47" s="18">
        <f t="shared" si="2"/>
        <v>-11</v>
      </c>
      <c r="G47" s="20">
        <v>316318</v>
      </c>
      <c r="H47" s="18">
        <f t="shared" si="3"/>
        <v>-53</v>
      </c>
      <c r="I47" s="17">
        <v>13435</v>
      </c>
      <c r="J47" s="21">
        <f t="shared" si="4"/>
        <v>42</v>
      </c>
      <c r="K47" s="22">
        <f t="shared" si="5"/>
        <v>-806</v>
      </c>
    </row>
    <row r="48" spans="1:11" ht="13.5" customHeight="1" x14ac:dyDescent="0.15">
      <c r="A48" s="260"/>
      <c r="B48" s="16">
        <v>37135</v>
      </c>
      <c r="C48" s="17">
        <v>158094</v>
      </c>
      <c r="D48" s="18">
        <f t="shared" si="7"/>
        <v>78</v>
      </c>
      <c r="E48" s="19">
        <f t="shared" si="6"/>
        <v>329599</v>
      </c>
      <c r="F48" s="18">
        <f t="shared" si="2"/>
        <v>-154</v>
      </c>
      <c r="G48" s="20">
        <v>316161</v>
      </c>
      <c r="H48" s="18">
        <f t="shared" si="3"/>
        <v>-157</v>
      </c>
      <c r="I48" s="17">
        <v>13438</v>
      </c>
      <c r="J48" s="21">
        <f t="shared" si="4"/>
        <v>3</v>
      </c>
      <c r="K48" s="22">
        <f t="shared" si="5"/>
        <v>-759</v>
      </c>
    </row>
    <row r="49" spans="1:11" ht="13.5" customHeight="1" x14ac:dyDescent="0.15">
      <c r="A49" s="260"/>
      <c r="B49" s="16">
        <v>37165</v>
      </c>
      <c r="C49" s="17">
        <v>158137</v>
      </c>
      <c r="D49" s="18">
        <f t="shared" si="7"/>
        <v>43</v>
      </c>
      <c r="E49" s="19">
        <f t="shared" si="6"/>
        <v>329791</v>
      </c>
      <c r="F49" s="18">
        <f t="shared" si="2"/>
        <v>192</v>
      </c>
      <c r="G49" s="20">
        <v>316250</v>
      </c>
      <c r="H49" s="18">
        <f t="shared" si="3"/>
        <v>89</v>
      </c>
      <c r="I49" s="17">
        <v>13541</v>
      </c>
      <c r="J49" s="21">
        <f t="shared" si="4"/>
        <v>103</v>
      </c>
      <c r="K49" s="22">
        <f t="shared" si="5"/>
        <v>-168</v>
      </c>
    </row>
    <row r="50" spans="1:11" ht="13.5" customHeight="1" x14ac:dyDescent="0.15">
      <c r="A50" s="260"/>
      <c r="B50" s="16">
        <v>37196</v>
      </c>
      <c r="C50" s="17">
        <v>158172</v>
      </c>
      <c r="D50" s="18">
        <f t="shared" si="7"/>
        <v>35</v>
      </c>
      <c r="E50" s="19">
        <f t="shared" si="6"/>
        <v>329935</v>
      </c>
      <c r="F50" s="18">
        <f t="shared" si="2"/>
        <v>144</v>
      </c>
      <c r="G50" s="20">
        <v>316172</v>
      </c>
      <c r="H50" s="18">
        <f t="shared" si="3"/>
        <v>-78</v>
      </c>
      <c r="I50" s="17">
        <v>13763</v>
      </c>
      <c r="J50" s="21">
        <f t="shared" si="4"/>
        <v>222</v>
      </c>
      <c r="K50" s="22">
        <f t="shared" si="5"/>
        <v>-174</v>
      </c>
    </row>
    <row r="51" spans="1:11" ht="13.5" customHeight="1" thickBot="1" x14ac:dyDescent="0.2">
      <c r="A51" s="266"/>
      <c r="B51" s="38">
        <v>37226</v>
      </c>
      <c r="C51" s="28">
        <v>158038</v>
      </c>
      <c r="D51" s="25">
        <f t="shared" si="7"/>
        <v>-134</v>
      </c>
      <c r="E51" s="26">
        <f t="shared" si="6"/>
        <v>329640</v>
      </c>
      <c r="F51" s="25">
        <f t="shared" si="2"/>
        <v>-295</v>
      </c>
      <c r="G51" s="27">
        <v>315900</v>
      </c>
      <c r="H51" s="25">
        <f t="shared" si="3"/>
        <v>-272</v>
      </c>
      <c r="I51" s="28">
        <v>13740</v>
      </c>
      <c r="J51" s="29">
        <f t="shared" si="4"/>
        <v>-23</v>
      </c>
      <c r="K51" s="36">
        <f t="shared" si="5"/>
        <v>-129</v>
      </c>
    </row>
    <row r="52" spans="1:11" ht="13.5" customHeight="1" x14ac:dyDescent="0.15">
      <c r="A52" s="262" t="s">
        <v>11</v>
      </c>
      <c r="B52" s="31">
        <v>36892</v>
      </c>
      <c r="C52" s="32">
        <v>157967</v>
      </c>
      <c r="D52" s="11">
        <f>IF((C52)="","",(C52)-(C51))</f>
        <v>-71</v>
      </c>
      <c r="E52" s="12">
        <f t="shared" si="6"/>
        <v>329337</v>
      </c>
      <c r="F52" s="11">
        <f t="shared" si="2"/>
        <v>-303</v>
      </c>
      <c r="G52" s="34">
        <v>315594</v>
      </c>
      <c r="H52" s="11">
        <f t="shared" si="3"/>
        <v>-306</v>
      </c>
      <c r="I52" s="35">
        <v>13743</v>
      </c>
      <c r="J52" s="14">
        <f t="shared" si="4"/>
        <v>3</v>
      </c>
      <c r="K52" s="37">
        <f t="shared" si="5"/>
        <v>-370</v>
      </c>
    </row>
    <row r="53" spans="1:11" ht="13.5" customHeight="1" x14ac:dyDescent="0.15">
      <c r="A53" s="260"/>
      <c r="B53" s="16">
        <v>36923</v>
      </c>
      <c r="C53" s="17">
        <v>157846</v>
      </c>
      <c r="D53" s="18">
        <f>IF((C53)="","",(C53)-(C52))</f>
        <v>-121</v>
      </c>
      <c r="E53" s="19">
        <f t="shared" si="6"/>
        <v>329113</v>
      </c>
      <c r="F53" s="18">
        <f t="shared" si="2"/>
        <v>-224</v>
      </c>
      <c r="G53" s="20">
        <v>315396</v>
      </c>
      <c r="H53" s="18">
        <f t="shared" si="3"/>
        <v>-198</v>
      </c>
      <c r="I53" s="17">
        <v>13717</v>
      </c>
      <c r="J53" s="21">
        <f t="shared" si="4"/>
        <v>-26</v>
      </c>
      <c r="K53" s="22">
        <f t="shared" si="5"/>
        <v>-392</v>
      </c>
    </row>
    <row r="54" spans="1:11" ht="13.5" customHeight="1" x14ac:dyDescent="0.15">
      <c r="A54" s="260"/>
      <c r="B54" s="16">
        <v>36951</v>
      </c>
      <c r="C54" s="17">
        <v>157857</v>
      </c>
      <c r="D54" s="18">
        <f>IF((C54)="","",(C54)-(C53))</f>
        <v>11</v>
      </c>
      <c r="E54" s="19">
        <f t="shared" si="6"/>
        <v>329045</v>
      </c>
      <c r="F54" s="18">
        <f t="shared" si="2"/>
        <v>-68</v>
      </c>
      <c r="G54" s="20">
        <v>315252</v>
      </c>
      <c r="H54" s="18">
        <f t="shared" si="3"/>
        <v>-144</v>
      </c>
      <c r="I54" s="17">
        <v>13793</v>
      </c>
      <c r="J54" s="21">
        <f t="shared" si="4"/>
        <v>76</v>
      </c>
      <c r="K54" s="22">
        <f t="shared" si="5"/>
        <v>-338</v>
      </c>
    </row>
    <row r="55" spans="1:11" ht="13.5" customHeight="1" x14ac:dyDescent="0.15">
      <c r="A55" s="260"/>
      <c r="B55" s="16">
        <v>36982</v>
      </c>
      <c r="C55" s="17">
        <v>158435</v>
      </c>
      <c r="D55" s="18">
        <f>IF((C55)="","",(C55)-(C54))</f>
        <v>578</v>
      </c>
      <c r="E55" s="19">
        <f t="shared" si="6"/>
        <v>329607</v>
      </c>
      <c r="F55" s="18">
        <f t="shared" si="2"/>
        <v>562</v>
      </c>
      <c r="G55" s="20">
        <v>315672</v>
      </c>
      <c r="H55" s="18">
        <f t="shared" si="3"/>
        <v>420</v>
      </c>
      <c r="I55" s="17">
        <v>13935</v>
      </c>
      <c r="J55" s="21">
        <f t="shared" si="4"/>
        <v>142</v>
      </c>
      <c r="K55" s="22">
        <f t="shared" si="5"/>
        <v>51</v>
      </c>
    </row>
    <row r="56" spans="1:11" ht="13.5" customHeight="1" x14ac:dyDescent="0.15">
      <c r="A56" s="260"/>
      <c r="B56" s="16">
        <v>37012</v>
      </c>
      <c r="C56" s="17">
        <v>159096</v>
      </c>
      <c r="D56" s="18">
        <f>IF((C56)="","",(C56)-(C55))</f>
        <v>661</v>
      </c>
      <c r="E56" s="19">
        <f t="shared" si="6"/>
        <v>330465</v>
      </c>
      <c r="F56" s="18">
        <f t="shared" si="2"/>
        <v>858</v>
      </c>
      <c r="G56" s="20">
        <v>316261</v>
      </c>
      <c r="H56" s="18">
        <f t="shared" si="3"/>
        <v>589</v>
      </c>
      <c r="I56" s="17">
        <v>14204</v>
      </c>
      <c r="J56" s="21">
        <f t="shared" si="4"/>
        <v>269</v>
      </c>
      <c r="K56" s="22">
        <f t="shared" si="5"/>
        <v>-77</v>
      </c>
    </row>
    <row r="57" spans="1:11" ht="13.5" customHeight="1" x14ac:dyDescent="0.15">
      <c r="A57" s="260"/>
      <c r="B57" s="16">
        <v>37043</v>
      </c>
      <c r="C57" s="17">
        <v>159275</v>
      </c>
      <c r="D57" s="18">
        <f t="shared" ref="D57:D63" si="8">IF((C57)="","",(C57)-(C56))</f>
        <v>179</v>
      </c>
      <c r="E57" s="19">
        <f t="shared" si="6"/>
        <v>330577</v>
      </c>
      <c r="F57" s="18">
        <f t="shared" si="2"/>
        <v>112</v>
      </c>
      <c r="G57" s="20">
        <v>316335</v>
      </c>
      <c r="H57" s="18">
        <f t="shared" si="3"/>
        <v>74</v>
      </c>
      <c r="I57" s="17">
        <v>14242</v>
      </c>
      <c r="J57" s="21">
        <f t="shared" si="4"/>
        <v>38</v>
      </c>
      <c r="K57" s="22">
        <f t="shared" si="5"/>
        <v>-12</v>
      </c>
    </row>
    <row r="58" spans="1:11" ht="13.5" customHeight="1" x14ac:dyDescent="0.15">
      <c r="A58" s="260"/>
      <c r="B58" s="16">
        <v>37073</v>
      </c>
      <c r="C58" s="17">
        <v>159293</v>
      </c>
      <c r="D58" s="18">
        <f t="shared" si="8"/>
        <v>18</v>
      </c>
      <c r="E58" s="19">
        <f t="shared" si="6"/>
        <v>330463</v>
      </c>
      <c r="F58" s="18">
        <f t="shared" si="2"/>
        <v>-114</v>
      </c>
      <c r="G58" s="20">
        <v>316155</v>
      </c>
      <c r="H58" s="18">
        <f t="shared" si="3"/>
        <v>-180</v>
      </c>
      <c r="I58" s="17">
        <v>14308</v>
      </c>
      <c r="J58" s="21">
        <f t="shared" si="4"/>
        <v>66</v>
      </c>
      <c r="K58" s="22">
        <f t="shared" si="5"/>
        <v>-216</v>
      </c>
    </row>
    <row r="59" spans="1:11" ht="13.5" customHeight="1" x14ac:dyDescent="0.15">
      <c r="A59" s="260"/>
      <c r="B59" s="16">
        <v>37104</v>
      </c>
      <c r="C59" s="17">
        <v>159238</v>
      </c>
      <c r="D59" s="18">
        <f t="shared" si="8"/>
        <v>-55</v>
      </c>
      <c r="E59" s="19">
        <f t="shared" si="6"/>
        <v>329872</v>
      </c>
      <c r="F59" s="18">
        <f t="shared" si="2"/>
        <v>-591</v>
      </c>
      <c r="G59" s="20">
        <v>315961</v>
      </c>
      <c r="H59" s="18">
        <f t="shared" si="3"/>
        <v>-194</v>
      </c>
      <c r="I59" s="17">
        <v>13911</v>
      </c>
      <c r="J59" s="21">
        <f t="shared" si="4"/>
        <v>-397</v>
      </c>
      <c r="K59" s="22">
        <f t="shared" si="5"/>
        <v>-357</v>
      </c>
    </row>
    <row r="60" spans="1:11" ht="13.5" customHeight="1" x14ac:dyDescent="0.15">
      <c r="A60" s="260"/>
      <c r="B60" s="16">
        <v>37135</v>
      </c>
      <c r="C60" s="17">
        <v>159320</v>
      </c>
      <c r="D60" s="18">
        <f t="shared" si="8"/>
        <v>82</v>
      </c>
      <c r="E60" s="19">
        <f t="shared" si="6"/>
        <v>329540</v>
      </c>
      <c r="F60" s="18">
        <f t="shared" si="2"/>
        <v>-332</v>
      </c>
      <c r="G60" s="20">
        <v>315885</v>
      </c>
      <c r="H60" s="18">
        <f t="shared" si="3"/>
        <v>-76</v>
      </c>
      <c r="I60" s="17">
        <v>13655</v>
      </c>
      <c r="J60" s="21">
        <f t="shared" si="4"/>
        <v>-256</v>
      </c>
      <c r="K60" s="22">
        <f t="shared" si="5"/>
        <v>-276</v>
      </c>
    </row>
    <row r="61" spans="1:11" ht="13.5" customHeight="1" x14ac:dyDescent="0.15">
      <c r="A61" s="260"/>
      <c r="B61" s="16">
        <v>37165</v>
      </c>
      <c r="C61" s="17">
        <v>159567</v>
      </c>
      <c r="D61" s="18">
        <f t="shared" si="8"/>
        <v>247</v>
      </c>
      <c r="E61" s="19">
        <f t="shared" si="6"/>
        <v>330116</v>
      </c>
      <c r="F61" s="18">
        <f t="shared" si="2"/>
        <v>576</v>
      </c>
      <c r="G61" s="20">
        <v>316499</v>
      </c>
      <c r="H61" s="18">
        <f t="shared" si="3"/>
        <v>614</v>
      </c>
      <c r="I61" s="17">
        <v>13617</v>
      </c>
      <c r="J61" s="21">
        <f t="shared" si="4"/>
        <v>-38</v>
      </c>
      <c r="K61" s="22">
        <f t="shared" si="5"/>
        <v>249</v>
      </c>
    </row>
    <row r="62" spans="1:11" ht="13.5" customHeight="1" x14ac:dyDescent="0.15">
      <c r="A62" s="260"/>
      <c r="B62" s="16">
        <v>37196</v>
      </c>
      <c r="C62" s="17">
        <v>159707</v>
      </c>
      <c r="D62" s="18">
        <f t="shared" si="8"/>
        <v>140</v>
      </c>
      <c r="E62" s="19">
        <f t="shared" si="6"/>
        <v>330411</v>
      </c>
      <c r="F62" s="18">
        <f t="shared" si="2"/>
        <v>295</v>
      </c>
      <c r="G62" s="20">
        <v>316764</v>
      </c>
      <c r="H62" s="18">
        <f t="shared" si="3"/>
        <v>265</v>
      </c>
      <c r="I62" s="17">
        <v>13647</v>
      </c>
      <c r="J62" s="21">
        <f t="shared" si="4"/>
        <v>30</v>
      </c>
      <c r="K62" s="22">
        <f t="shared" si="5"/>
        <v>592</v>
      </c>
    </row>
    <row r="63" spans="1:11" ht="13.5" customHeight="1" thickBot="1" x14ac:dyDescent="0.2">
      <c r="A63" s="266"/>
      <c r="B63" s="39">
        <v>37226</v>
      </c>
      <c r="C63" s="28">
        <v>159576</v>
      </c>
      <c r="D63" s="25">
        <f t="shared" si="8"/>
        <v>-131</v>
      </c>
      <c r="E63" s="26">
        <f t="shared" si="6"/>
        <v>330128</v>
      </c>
      <c r="F63" s="25">
        <f t="shared" si="2"/>
        <v>-283</v>
      </c>
      <c r="G63" s="27">
        <v>316514</v>
      </c>
      <c r="H63" s="25">
        <f t="shared" si="3"/>
        <v>-250</v>
      </c>
      <c r="I63" s="28">
        <v>13614</v>
      </c>
      <c r="J63" s="29">
        <f t="shared" si="4"/>
        <v>-33</v>
      </c>
      <c r="K63" s="30">
        <f t="shared" si="5"/>
        <v>614</v>
      </c>
    </row>
    <row r="64" spans="1:11" ht="15.75" customHeight="1" x14ac:dyDescent="0.15">
      <c r="A64" s="262" t="s">
        <v>12</v>
      </c>
      <c r="B64" s="31">
        <v>36892</v>
      </c>
      <c r="C64" s="32">
        <v>159456</v>
      </c>
      <c r="D64" s="11">
        <f>IF((C64)="","",(C64)-(C63))</f>
        <v>-120</v>
      </c>
      <c r="E64" s="12">
        <f t="shared" si="6"/>
        <v>329787</v>
      </c>
      <c r="F64" s="11">
        <f t="shared" si="2"/>
        <v>-341</v>
      </c>
      <c r="G64" s="34">
        <v>316211</v>
      </c>
      <c r="H64" s="11">
        <f t="shared" si="3"/>
        <v>-303</v>
      </c>
      <c r="I64" s="35">
        <v>13576</v>
      </c>
      <c r="J64" s="14">
        <f t="shared" si="4"/>
        <v>-38</v>
      </c>
      <c r="K64" s="15">
        <f t="shared" si="5"/>
        <v>617</v>
      </c>
    </row>
    <row r="65" spans="1:12" x14ac:dyDescent="0.15">
      <c r="A65" s="260"/>
      <c r="B65" s="16">
        <v>36923</v>
      </c>
      <c r="C65" s="17">
        <v>159477</v>
      </c>
      <c r="D65" s="18">
        <f>IF((C65)="","",(C65)-(C64))</f>
        <v>21</v>
      </c>
      <c r="E65" s="19">
        <f t="shared" si="6"/>
        <v>329744</v>
      </c>
      <c r="F65" s="18">
        <f t="shared" si="2"/>
        <v>-43</v>
      </c>
      <c r="G65" s="20">
        <v>316137</v>
      </c>
      <c r="H65" s="18">
        <f t="shared" si="3"/>
        <v>-74</v>
      </c>
      <c r="I65" s="17">
        <v>13607</v>
      </c>
      <c r="J65" s="21">
        <f t="shared" si="4"/>
        <v>31</v>
      </c>
      <c r="K65" s="22">
        <f t="shared" si="5"/>
        <v>741</v>
      </c>
    </row>
    <row r="66" spans="1:12" x14ac:dyDescent="0.15">
      <c r="A66" s="260"/>
      <c r="B66" s="16">
        <v>36951</v>
      </c>
      <c r="C66" s="17">
        <v>159490</v>
      </c>
      <c r="D66" s="18">
        <f>IF((C66)="","",(C66)-(C65))</f>
        <v>13</v>
      </c>
      <c r="E66" s="19">
        <f t="shared" si="6"/>
        <v>329721</v>
      </c>
      <c r="F66" s="18">
        <f t="shared" si="2"/>
        <v>-23</v>
      </c>
      <c r="G66" s="20">
        <v>316092</v>
      </c>
      <c r="H66" s="18">
        <f t="shared" si="3"/>
        <v>-45</v>
      </c>
      <c r="I66" s="17">
        <v>13629</v>
      </c>
      <c r="J66" s="21">
        <f t="shared" si="4"/>
        <v>22</v>
      </c>
      <c r="K66" s="22">
        <f t="shared" si="5"/>
        <v>840</v>
      </c>
    </row>
    <row r="67" spans="1:12" x14ac:dyDescent="0.15">
      <c r="A67" s="260"/>
      <c r="B67" s="16">
        <v>36982</v>
      </c>
      <c r="C67" s="17">
        <v>159960</v>
      </c>
      <c r="D67" s="18">
        <f>IF((C67)="","",(C67)-(C66))</f>
        <v>470</v>
      </c>
      <c r="E67" s="19">
        <f t="shared" si="6"/>
        <v>329947</v>
      </c>
      <c r="F67" s="18">
        <f t="shared" si="2"/>
        <v>226</v>
      </c>
      <c r="G67" s="20">
        <v>316202</v>
      </c>
      <c r="H67" s="18">
        <f t="shared" si="3"/>
        <v>110</v>
      </c>
      <c r="I67" s="17">
        <v>13745</v>
      </c>
      <c r="J67" s="21">
        <f t="shared" si="4"/>
        <v>116</v>
      </c>
      <c r="K67" s="22">
        <f t="shared" si="5"/>
        <v>530</v>
      </c>
      <c r="L67" s="40"/>
    </row>
    <row r="68" spans="1:12" x14ac:dyDescent="0.15">
      <c r="A68" s="260"/>
      <c r="B68" s="16">
        <v>37012</v>
      </c>
      <c r="C68" s="17">
        <v>160708</v>
      </c>
      <c r="D68" s="18">
        <f>IF((C68)="","",(C68)-(C67))</f>
        <v>748</v>
      </c>
      <c r="E68" s="19">
        <f t="shared" si="6"/>
        <v>330916</v>
      </c>
      <c r="F68" s="18">
        <f t="shared" si="2"/>
        <v>969</v>
      </c>
      <c r="G68" s="20">
        <v>317094</v>
      </c>
      <c r="H68" s="18">
        <f t="shared" si="3"/>
        <v>892</v>
      </c>
      <c r="I68" s="17">
        <v>13822</v>
      </c>
      <c r="J68" s="21">
        <f t="shared" si="4"/>
        <v>77</v>
      </c>
      <c r="K68" s="22">
        <f t="shared" si="5"/>
        <v>833</v>
      </c>
    </row>
    <row r="69" spans="1:12" x14ac:dyDescent="0.15">
      <c r="A69" s="260"/>
      <c r="B69" s="23">
        <v>37043</v>
      </c>
      <c r="C69" s="24">
        <v>160922</v>
      </c>
      <c r="D69" s="41">
        <f t="shared" ref="D69:D94" si="9">IF((C69)="","",(C69)-(C68))</f>
        <v>214</v>
      </c>
      <c r="E69" s="42">
        <f t="shared" si="6"/>
        <v>331009</v>
      </c>
      <c r="F69" s="41">
        <f t="shared" ref="F69:F94" si="10">IF((E69)="","",(E69)-(E68))</f>
        <v>93</v>
      </c>
      <c r="G69" s="43">
        <v>317278</v>
      </c>
      <c r="H69" s="41">
        <f t="shared" ref="H69:H94" si="11">IF((G69)="","",(G69)-(G68))</f>
        <v>184</v>
      </c>
      <c r="I69" s="24">
        <v>13731</v>
      </c>
      <c r="J69" s="44">
        <f t="shared" ref="J69:J94" si="12">IF((I69)="","",(I69)-(I68))</f>
        <v>-91</v>
      </c>
      <c r="K69" s="36">
        <f t="shared" si="5"/>
        <v>943</v>
      </c>
    </row>
    <row r="70" spans="1:12" x14ac:dyDescent="0.15">
      <c r="A70" s="267"/>
      <c r="B70" s="45">
        <v>37073</v>
      </c>
      <c r="C70" s="24">
        <v>161014</v>
      </c>
      <c r="D70" s="46">
        <f t="shared" si="9"/>
        <v>92</v>
      </c>
      <c r="E70" s="47">
        <f t="shared" si="6"/>
        <v>331058</v>
      </c>
      <c r="F70" s="46">
        <f t="shared" si="10"/>
        <v>49</v>
      </c>
      <c r="G70" s="43">
        <v>317310</v>
      </c>
      <c r="H70" s="46">
        <f t="shared" si="11"/>
        <v>32</v>
      </c>
      <c r="I70" s="24">
        <v>13748</v>
      </c>
      <c r="J70" s="48">
        <f t="shared" si="12"/>
        <v>17</v>
      </c>
      <c r="K70" s="49">
        <f t="shared" si="5"/>
        <v>1155</v>
      </c>
    </row>
    <row r="71" spans="1:12" x14ac:dyDescent="0.15">
      <c r="A71" s="267"/>
      <c r="B71" s="23">
        <v>37104</v>
      </c>
      <c r="C71" s="24">
        <v>161071</v>
      </c>
      <c r="D71" s="41">
        <f t="shared" si="9"/>
        <v>57</v>
      </c>
      <c r="E71" s="42">
        <f t="shared" si="6"/>
        <v>331109</v>
      </c>
      <c r="F71" s="41">
        <f t="shared" si="10"/>
        <v>51</v>
      </c>
      <c r="G71" s="43">
        <v>317317</v>
      </c>
      <c r="H71" s="41">
        <f t="shared" si="11"/>
        <v>7</v>
      </c>
      <c r="I71" s="24">
        <v>13792</v>
      </c>
      <c r="J71" s="44">
        <f t="shared" si="12"/>
        <v>44</v>
      </c>
      <c r="K71" s="36">
        <f t="shared" si="5"/>
        <v>1356</v>
      </c>
    </row>
    <row r="72" spans="1:12" x14ac:dyDescent="0.15">
      <c r="A72" s="267"/>
      <c r="B72" s="23">
        <v>37135</v>
      </c>
      <c r="C72" s="24">
        <v>161244</v>
      </c>
      <c r="D72" s="41">
        <f t="shared" si="9"/>
        <v>173</v>
      </c>
      <c r="E72" s="42">
        <f t="shared" si="6"/>
        <v>331097</v>
      </c>
      <c r="F72" s="41">
        <f t="shared" si="10"/>
        <v>-12</v>
      </c>
      <c r="G72" s="43">
        <v>317418</v>
      </c>
      <c r="H72" s="41">
        <f t="shared" si="11"/>
        <v>101</v>
      </c>
      <c r="I72" s="24">
        <v>13679</v>
      </c>
      <c r="J72" s="44">
        <f t="shared" si="12"/>
        <v>-113</v>
      </c>
      <c r="K72" s="22">
        <f t="shared" si="5"/>
        <v>1533</v>
      </c>
    </row>
    <row r="73" spans="1:12" x14ac:dyDescent="0.15">
      <c r="A73" s="267"/>
      <c r="B73" s="23">
        <v>37165</v>
      </c>
      <c r="C73" s="24">
        <v>161281</v>
      </c>
      <c r="D73" s="41">
        <f t="shared" si="9"/>
        <v>37</v>
      </c>
      <c r="E73" s="42">
        <f t="shared" si="6"/>
        <v>330972</v>
      </c>
      <c r="F73" s="41">
        <f t="shared" si="10"/>
        <v>-125</v>
      </c>
      <c r="G73" s="43">
        <v>317243</v>
      </c>
      <c r="H73" s="41">
        <f t="shared" si="11"/>
        <v>-175</v>
      </c>
      <c r="I73" s="24">
        <v>13729</v>
      </c>
      <c r="J73" s="44">
        <f t="shared" si="12"/>
        <v>50</v>
      </c>
      <c r="K73" s="36">
        <f t="shared" si="5"/>
        <v>744</v>
      </c>
    </row>
    <row r="74" spans="1:12" x14ac:dyDescent="0.15">
      <c r="A74" s="267"/>
      <c r="B74" s="23">
        <v>37196</v>
      </c>
      <c r="C74" s="24">
        <v>161295</v>
      </c>
      <c r="D74" s="41">
        <f t="shared" si="9"/>
        <v>14</v>
      </c>
      <c r="E74" s="42">
        <f t="shared" si="6"/>
        <v>331013</v>
      </c>
      <c r="F74" s="41">
        <f t="shared" si="10"/>
        <v>41</v>
      </c>
      <c r="G74" s="43">
        <v>317138</v>
      </c>
      <c r="H74" s="41">
        <f t="shared" si="11"/>
        <v>-105</v>
      </c>
      <c r="I74" s="24">
        <v>13875</v>
      </c>
      <c r="J74" s="44">
        <f t="shared" si="12"/>
        <v>146</v>
      </c>
      <c r="K74" s="36">
        <f t="shared" si="5"/>
        <v>374</v>
      </c>
    </row>
    <row r="75" spans="1:12" ht="14.25" thickBot="1" x14ac:dyDescent="0.2">
      <c r="A75" s="268"/>
      <c r="B75" s="50">
        <v>37226</v>
      </c>
      <c r="C75" s="24">
        <v>161169</v>
      </c>
      <c r="D75" s="41">
        <f t="shared" si="9"/>
        <v>-126</v>
      </c>
      <c r="E75" s="42">
        <f t="shared" si="6"/>
        <v>330810</v>
      </c>
      <c r="F75" s="41">
        <f t="shared" si="10"/>
        <v>-203</v>
      </c>
      <c r="G75" s="43">
        <v>316903</v>
      </c>
      <c r="H75" s="41">
        <f t="shared" si="11"/>
        <v>-235</v>
      </c>
      <c r="I75" s="24">
        <v>13907</v>
      </c>
      <c r="J75" s="44">
        <f t="shared" si="12"/>
        <v>32</v>
      </c>
      <c r="K75" s="36">
        <f t="shared" si="5"/>
        <v>389</v>
      </c>
    </row>
    <row r="76" spans="1:12" x14ac:dyDescent="0.15">
      <c r="A76" s="269" t="s">
        <v>13</v>
      </c>
      <c r="B76" s="51">
        <v>36892</v>
      </c>
      <c r="C76" s="52">
        <v>161107</v>
      </c>
      <c r="D76" s="53">
        <f>IF((C76)="","",(C76)-(C75))</f>
        <v>-62</v>
      </c>
      <c r="E76" s="54">
        <f t="shared" si="6"/>
        <v>330527</v>
      </c>
      <c r="F76" s="53">
        <f>IF((E76)="","",(E76)-(E75))</f>
        <v>-283</v>
      </c>
      <c r="G76" s="55">
        <v>316693</v>
      </c>
      <c r="H76" s="53">
        <f>IF((G76)="","",(G76)-(G75))</f>
        <v>-210</v>
      </c>
      <c r="I76" s="52">
        <v>13834</v>
      </c>
      <c r="J76" s="56">
        <f>IF((I76)="","",(I76)-(I75))</f>
        <v>-73</v>
      </c>
      <c r="K76" s="57">
        <f t="shared" si="5"/>
        <v>482</v>
      </c>
    </row>
    <row r="77" spans="1:12" x14ac:dyDescent="0.15">
      <c r="A77" s="264"/>
      <c r="B77" s="23">
        <v>36923</v>
      </c>
      <c r="C77" s="24">
        <v>161033</v>
      </c>
      <c r="D77" s="41">
        <f t="shared" si="9"/>
        <v>-74</v>
      </c>
      <c r="E77" s="42">
        <f t="shared" si="6"/>
        <v>330282</v>
      </c>
      <c r="F77" s="41">
        <f t="shared" si="10"/>
        <v>-245</v>
      </c>
      <c r="G77" s="43">
        <v>316456</v>
      </c>
      <c r="H77" s="41">
        <f t="shared" si="11"/>
        <v>-237</v>
      </c>
      <c r="I77" s="24">
        <v>13826</v>
      </c>
      <c r="J77" s="44">
        <f t="shared" si="12"/>
        <v>-8</v>
      </c>
      <c r="K77" s="36">
        <f t="shared" si="5"/>
        <v>319</v>
      </c>
    </row>
    <row r="78" spans="1:12" x14ac:dyDescent="0.15">
      <c r="A78" s="264"/>
      <c r="B78" s="16">
        <v>36951</v>
      </c>
      <c r="C78" s="17">
        <v>160981</v>
      </c>
      <c r="D78" s="18">
        <f t="shared" si="9"/>
        <v>-52</v>
      </c>
      <c r="E78" s="19">
        <f t="shared" si="6"/>
        <v>329947</v>
      </c>
      <c r="F78" s="18">
        <f t="shared" si="10"/>
        <v>-335</v>
      </c>
      <c r="G78" s="20">
        <v>316166</v>
      </c>
      <c r="H78" s="18">
        <f t="shared" si="11"/>
        <v>-290</v>
      </c>
      <c r="I78" s="17">
        <v>13781</v>
      </c>
      <c r="J78" s="21">
        <f t="shared" si="12"/>
        <v>-45</v>
      </c>
      <c r="K78" s="22">
        <f t="shared" si="5"/>
        <v>74</v>
      </c>
    </row>
    <row r="79" spans="1:12" x14ac:dyDescent="0.15">
      <c r="A79" s="264"/>
      <c r="B79" s="16">
        <v>36982</v>
      </c>
      <c r="C79" s="17">
        <v>161555</v>
      </c>
      <c r="D79" s="18">
        <f t="shared" si="9"/>
        <v>574</v>
      </c>
      <c r="E79" s="19">
        <v>330002</v>
      </c>
      <c r="F79" s="18">
        <f t="shared" si="10"/>
        <v>55</v>
      </c>
      <c r="G79" s="20">
        <v>316208</v>
      </c>
      <c r="H79" s="18">
        <f t="shared" si="11"/>
        <v>42</v>
      </c>
      <c r="I79" s="17">
        <v>13794</v>
      </c>
      <c r="J79" s="21">
        <f t="shared" si="12"/>
        <v>13</v>
      </c>
      <c r="K79" s="22">
        <f t="shared" si="5"/>
        <v>6</v>
      </c>
    </row>
    <row r="80" spans="1:12" x14ac:dyDescent="0.15">
      <c r="A80" s="264"/>
      <c r="B80" s="16">
        <v>37012</v>
      </c>
      <c r="C80" s="58">
        <v>161852</v>
      </c>
      <c r="D80" s="59">
        <f t="shared" si="9"/>
        <v>297</v>
      </c>
      <c r="E80" s="59">
        <v>330138</v>
      </c>
      <c r="F80" s="59">
        <f t="shared" si="10"/>
        <v>136</v>
      </c>
      <c r="G80" s="60">
        <v>316213</v>
      </c>
      <c r="H80" s="59">
        <f t="shared" si="11"/>
        <v>5</v>
      </c>
      <c r="I80" s="61">
        <v>13925</v>
      </c>
      <c r="J80" s="62">
        <f t="shared" si="12"/>
        <v>131</v>
      </c>
      <c r="K80" s="22">
        <f t="shared" si="5"/>
        <v>-881</v>
      </c>
    </row>
    <row r="81" spans="1:12" x14ac:dyDescent="0.15">
      <c r="A81" s="264"/>
      <c r="B81" s="16">
        <v>37043</v>
      </c>
      <c r="C81" s="63">
        <v>161965</v>
      </c>
      <c r="D81" s="64">
        <f t="shared" si="9"/>
        <v>113</v>
      </c>
      <c r="E81" s="65">
        <v>330169</v>
      </c>
      <c r="F81" s="64">
        <f t="shared" si="10"/>
        <v>31</v>
      </c>
      <c r="G81" s="66">
        <v>316230</v>
      </c>
      <c r="H81" s="64">
        <f t="shared" si="11"/>
        <v>17</v>
      </c>
      <c r="I81" s="63">
        <v>13939</v>
      </c>
      <c r="J81" s="67">
        <f t="shared" si="12"/>
        <v>14</v>
      </c>
      <c r="K81" s="68">
        <f t="shared" ref="K81:K96" si="13">G81-G69</f>
        <v>-1048</v>
      </c>
    </row>
    <row r="82" spans="1:12" x14ac:dyDescent="0.15">
      <c r="A82" s="264"/>
      <c r="B82" s="69">
        <v>37073</v>
      </c>
      <c r="C82" s="70">
        <v>162037</v>
      </c>
      <c r="D82" s="71">
        <f t="shared" si="9"/>
        <v>72</v>
      </c>
      <c r="E82" s="72">
        <v>330143</v>
      </c>
      <c r="F82" s="71">
        <f t="shared" si="10"/>
        <v>-26</v>
      </c>
      <c r="G82" s="73">
        <v>316274</v>
      </c>
      <c r="H82" s="71">
        <f t="shared" si="11"/>
        <v>44</v>
      </c>
      <c r="I82" s="70">
        <v>13869</v>
      </c>
      <c r="J82" s="74">
        <f t="shared" si="12"/>
        <v>-70</v>
      </c>
      <c r="K82" s="68">
        <f t="shared" si="13"/>
        <v>-1036</v>
      </c>
    </row>
    <row r="83" spans="1:12" x14ac:dyDescent="0.15">
      <c r="A83" s="264"/>
      <c r="B83" s="16">
        <v>37104</v>
      </c>
      <c r="C83" s="70">
        <v>162032</v>
      </c>
      <c r="D83" s="71">
        <f t="shared" si="9"/>
        <v>-5</v>
      </c>
      <c r="E83" s="72">
        <v>330139</v>
      </c>
      <c r="F83" s="71">
        <f t="shared" si="10"/>
        <v>-4</v>
      </c>
      <c r="G83" s="73">
        <v>316207</v>
      </c>
      <c r="H83" s="71">
        <f t="shared" si="11"/>
        <v>-67</v>
      </c>
      <c r="I83" s="70">
        <v>13932</v>
      </c>
      <c r="J83" s="74">
        <f t="shared" si="12"/>
        <v>63</v>
      </c>
      <c r="K83" s="68">
        <f t="shared" si="13"/>
        <v>-1110</v>
      </c>
    </row>
    <row r="84" spans="1:12" x14ac:dyDescent="0.15">
      <c r="A84" s="264"/>
      <c r="B84" s="23">
        <v>38961</v>
      </c>
      <c r="C84" s="75">
        <v>162132</v>
      </c>
      <c r="D84" s="76">
        <f t="shared" si="9"/>
        <v>100</v>
      </c>
      <c r="E84" s="77">
        <v>330092</v>
      </c>
      <c r="F84" s="76">
        <f t="shared" si="10"/>
        <v>-47</v>
      </c>
      <c r="G84" s="78">
        <v>316163</v>
      </c>
      <c r="H84" s="76">
        <f t="shared" si="11"/>
        <v>-44</v>
      </c>
      <c r="I84" s="75">
        <v>13929</v>
      </c>
      <c r="J84" s="79">
        <f t="shared" si="12"/>
        <v>-3</v>
      </c>
      <c r="K84" s="80">
        <f t="shared" si="13"/>
        <v>-1255</v>
      </c>
    </row>
    <row r="85" spans="1:12" x14ac:dyDescent="0.15">
      <c r="A85" s="264"/>
      <c r="B85" s="16">
        <v>38991</v>
      </c>
      <c r="C85" s="70">
        <v>162075</v>
      </c>
      <c r="D85" s="71">
        <f t="shared" si="9"/>
        <v>-57</v>
      </c>
      <c r="E85" s="72">
        <v>329810</v>
      </c>
      <c r="F85" s="71">
        <f t="shared" si="10"/>
        <v>-282</v>
      </c>
      <c r="G85" s="73">
        <v>315869</v>
      </c>
      <c r="H85" s="71">
        <f t="shared" si="11"/>
        <v>-294</v>
      </c>
      <c r="I85" s="70">
        <v>13941</v>
      </c>
      <c r="J85" s="74">
        <f t="shared" si="12"/>
        <v>12</v>
      </c>
      <c r="K85" s="68">
        <f t="shared" si="13"/>
        <v>-1374</v>
      </c>
    </row>
    <row r="86" spans="1:12" x14ac:dyDescent="0.15">
      <c r="A86" s="264"/>
      <c r="B86" s="16">
        <v>39022</v>
      </c>
      <c r="C86" s="70">
        <v>162100</v>
      </c>
      <c r="D86" s="71">
        <f t="shared" si="9"/>
        <v>25</v>
      </c>
      <c r="E86" s="72">
        <v>329816</v>
      </c>
      <c r="F86" s="71">
        <f t="shared" si="10"/>
        <v>6</v>
      </c>
      <c r="G86" s="73">
        <v>315821</v>
      </c>
      <c r="H86" s="71">
        <f t="shared" si="11"/>
        <v>-48</v>
      </c>
      <c r="I86" s="70">
        <v>13995</v>
      </c>
      <c r="J86" s="74">
        <f t="shared" si="12"/>
        <v>54</v>
      </c>
      <c r="K86" s="68">
        <f t="shared" si="13"/>
        <v>-1317</v>
      </c>
    </row>
    <row r="87" spans="1:12" ht="14.25" thickBot="1" x14ac:dyDescent="0.2">
      <c r="A87" s="265"/>
      <c r="B87" s="38">
        <v>39052</v>
      </c>
      <c r="C87" s="81">
        <v>162107</v>
      </c>
      <c r="D87" s="82">
        <f t="shared" si="9"/>
        <v>7</v>
      </c>
      <c r="E87" s="83">
        <v>329643</v>
      </c>
      <c r="F87" s="82">
        <f t="shared" si="10"/>
        <v>-173</v>
      </c>
      <c r="G87" s="84">
        <v>315624</v>
      </c>
      <c r="H87" s="82">
        <f t="shared" si="11"/>
        <v>-197</v>
      </c>
      <c r="I87" s="81">
        <v>14019</v>
      </c>
      <c r="J87" s="85">
        <f t="shared" si="12"/>
        <v>24</v>
      </c>
      <c r="K87" s="86">
        <f t="shared" si="13"/>
        <v>-1279</v>
      </c>
    </row>
    <row r="88" spans="1:12" x14ac:dyDescent="0.15">
      <c r="A88" s="269" t="s">
        <v>14</v>
      </c>
      <c r="B88" s="31">
        <v>39083</v>
      </c>
      <c r="C88" s="87">
        <v>162089</v>
      </c>
      <c r="D88" s="88">
        <f t="shared" si="9"/>
        <v>-18</v>
      </c>
      <c r="E88" s="88">
        <v>329411</v>
      </c>
      <c r="F88" s="88">
        <f t="shared" si="10"/>
        <v>-232</v>
      </c>
      <c r="G88" s="89">
        <v>315404</v>
      </c>
      <c r="H88" s="88">
        <f t="shared" si="11"/>
        <v>-220</v>
      </c>
      <c r="I88" s="90">
        <v>14007</v>
      </c>
      <c r="J88" s="91">
        <f t="shared" si="12"/>
        <v>-12</v>
      </c>
      <c r="K88" s="57">
        <f t="shared" si="13"/>
        <v>-1289</v>
      </c>
      <c r="L88" s="1"/>
    </row>
    <row r="89" spans="1:12" x14ac:dyDescent="0.15">
      <c r="A89" s="264"/>
      <c r="B89" s="16">
        <v>39114</v>
      </c>
      <c r="C89" s="92">
        <v>162213</v>
      </c>
      <c r="D89" s="18">
        <f t="shared" si="9"/>
        <v>124</v>
      </c>
      <c r="E89" s="18">
        <v>329471</v>
      </c>
      <c r="F89" s="18">
        <f t="shared" si="10"/>
        <v>60</v>
      </c>
      <c r="G89" s="93">
        <v>315417</v>
      </c>
      <c r="H89" s="18">
        <f t="shared" si="11"/>
        <v>13</v>
      </c>
      <c r="I89" s="92">
        <v>14054</v>
      </c>
      <c r="J89" s="21">
        <f t="shared" si="12"/>
        <v>47</v>
      </c>
      <c r="K89" s="22">
        <f t="shared" si="13"/>
        <v>-1039</v>
      </c>
      <c r="L89" s="1"/>
    </row>
    <row r="90" spans="1:12" x14ac:dyDescent="0.15">
      <c r="A90" s="264"/>
      <c r="B90" s="9">
        <v>39142</v>
      </c>
      <c r="C90" s="94">
        <v>162253</v>
      </c>
      <c r="D90" s="88">
        <f t="shared" si="9"/>
        <v>40</v>
      </c>
      <c r="E90" s="33">
        <v>329282</v>
      </c>
      <c r="F90" s="88">
        <f t="shared" si="10"/>
        <v>-189</v>
      </c>
      <c r="G90" s="34">
        <v>315293</v>
      </c>
      <c r="H90" s="88">
        <f t="shared" si="11"/>
        <v>-124</v>
      </c>
      <c r="I90" s="35">
        <v>13989</v>
      </c>
      <c r="J90" s="95">
        <f t="shared" si="12"/>
        <v>-65</v>
      </c>
      <c r="K90" s="96">
        <f t="shared" si="13"/>
        <v>-873</v>
      </c>
      <c r="L90" s="1"/>
    </row>
    <row r="91" spans="1:12" x14ac:dyDescent="0.15">
      <c r="A91" s="264"/>
      <c r="B91" s="16">
        <v>39173</v>
      </c>
      <c r="C91" s="17">
        <v>163112</v>
      </c>
      <c r="D91" s="97">
        <f t="shared" si="9"/>
        <v>859</v>
      </c>
      <c r="E91" s="19">
        <v>330183</v>
      </c>
      <c r="F91" s="18">
        <f t="shared" si="10"/>
        <v>901</v>
      </c>
      <c r="G91" s="20">
        <v>315926</v>
      </c>
      <c r="H91" s="18">
        <f t="shared" si="11"/>
        <v>633</v>
      </c>
      <c r="I91" s="17">
        <v>14257</v>
      </c>
      <c r="J91" s="21">
        <f t="shared" si="12"/>
        <v>268</v>
      </c>
      <c r="K91" s="22">
        <f t="shared" si="13"/>
        <v>-282</v>
      </c>
      <c r="L91" s="1"/>
    </row>
    <row r="92" spans="1:12" x14ac:dyDescent="0.15">
      <c r="A92" s="264"/>
      <c r="B92" s="9">
        <v>39203</v>
      </c>
      <c r="C92" s="98">
        <v>163830</v>
      </c>
      <c r="D92" s="41">
        <f t="shared" si="9"/>
        <v>718</v>
      </c>
      <c r="E92" s="99">
        <v>330986</v>
      </c>
      <c r="F92" s="41">
        <f t="shared" si="10"/>
        <v>803</v>
      </c>
      <c r="G92" s="100">
        <v>316623</v>
      </c>
      <c r="H92" s="41">
        <f t="shared" si="11"/>
        <v>697</v>
      </c>
      <c r="I92" s="101">
        <v>14363</v>
      </c>
      <c r="J92" s="44">
        <f t="shared" si="12"/>
        <v>106</v>
      </c>
      <c r="K92" s="36">
        <f t="shared" si="13"/>
        <v>410</v>
      </c>
      <c r="L92" s="1"/>
    </row>
    <row r="93" spans="1:12" x14ac:dyDescent="0.15">
      <c r="A93" s="264"/>
      <c r="B93" s="16">
        <v>39234</v>
      </c>
      <c r="C93" s="102">
        <v>164084</v>
      </c>
      <c r="D93" s="76">
        <f t="shared" si="9"/>
        <v>254</v>
      </c>
      <c r="E93" s="103">
        <v>331206</v>
      </c>
      <c r="F93" s="76">
        <f t="shared" si="10"/>
        <v>220</v>
      </c>
      <c r="G93" s="104">
        <v>316836</v>
      </c>
      <c r="H93" s="76">
        <f t="shared" si="11"/>
        <v>213</v>
      </c>
      <c r="I93" s="102">
        <v>14370</v>
      </c>
      <c r="J93" s="79">
        <f t="shared" si="12"/>
        <v>7</v>
      </c>
      <c r="K93" s="80">
        <f t="shared" si="13"/>
        <v>606</v>
      </c>
      <c r="L93" s="1"/>
    </row>
    <row r="94" spans="1:12" x14ac:dyDescent="0.15">
      <c r="A94" s="264"/>
      <c r="B94" s="9">
        <v>39264</v>
      </c>
      <c r="C94" s="75">
        <v>164256</v>
      </c>
      <c r="D94" s="76">
        <f t="shared" si="9"/>
        <v>172</v>
      </c>
      <c r="E94" s="77">
        <v>331431</v>
      </c>
      <c r="F94" s="76">
        <f t="shared" si="10"/>
        <v>225</v>
      </c>
      <c r="G94" s="78">
        <v>317022</v>
      </c>
      <c r="H94" s="76">
        <f t="shared" si="11"/>
        <v>186</v>
      </c>
      <c r="I94" s="75">
        <v>14409</v>
      </c>
      <c r="J94" s="79">
        <f t="shared" si="12"/>
        <v>39</v>
      </c>
      <c r="K94" s="80">
        <f t="shared" si="13"/>
        <v>748</v>
      </c>
      <c r="L94" s="1"/>
    </row>
    <row r="95" spans="1:12" x14ac:dyDescent="0.15">
      <c r="A95" s="264"/>
      <c r="B95" s="16">
        <v>39295</v>
      </c>
      <c r="C95" s="75">
        <v>164310</v>
      </c>
      <c r="D95" s="76">
        <f>IF((C95)="","",(C95)-(C94))</f>
        <v>54</v>
      </c>
      <c r="E95" s="77">
        <v>331380</v>
      </c>
      <c r="F95" s="76">
        <f>IF((E95)="","",(E95)-(E94))</f>
        <v>-51</v>
      </c>
      <c r="G95" s="78">
        <v>316984</v>
      </c>
      <c r="H95" s="76">
        <f>IF((G95)="","",(G95)-(G94))</f>
        <v>-38</v>
      </c>
      <c r="I95" s="75">
        <v>14396</v>
      </c>
      <c r="J95" s="79">
        <f>IF((I95)="","",(I95)-(I94))</f>
        <v>-13</v>
      </c>
      <c r="K95" s="80">
        <f t="shared" si="13"/>
        <v>777</v>
      </c>
      <c r="L95" s="1"/>
    </row>
    <row r="96" spans="1:12" x14ac:dyDescent="0.15">
      <c r="A96" s="264"/>
      <c r="B96" s="9">
        <v>39326</v>
      </c>
      <c r="C96" s="75">
        <v>164576</v>
      </c>
      <c r="D96" s="76">
        <f>IF((C96)="","",(C96)-(C95))</f>
        <v>266</v>
      </c>
      <c r="E96" s="77">
        <v>331827</v>
      </c>
      <c r="F96" s="76">
        <f>IF((E96)="","",(E96)-(E95))</f>
        <v>447</v>
      </c>
      <c r="G96" s="78">
        <v>317403</v>
      </c>
      <c r="H96" s="76">
        <f>IF((G96)="","",(G96)-(G95))</f>
        <v>419</v>
      </c>
      <c r="I96" s="75">
        <v>14424</v>
      </c>
      <c r="J96" s="79">
        <f>IF((I96)="","",(I96)-(I95))</f>
        <v>28</v>
      </c>
      <c r="K96" s="80">
        <f t="shared" si="13"/>
        <v>1240</v>
      </c>
      <c r="L96" s="1"/>
    </row>
    <row r="97" spans="1:12" x14ac:dyDescent="0.15">
      <c r="A97" s="264"/>
      <c r="B97" s="16">
        <v>39356</v>
      </c>
      <c r="C97" s="75">
        <v>164607</v>
      </c>
      <c r="D97" s="76">
        <f>IF((C97)="","",(C97)-(C96))</f>
        <v>31</v>
      </c>
      <c r="E97" s="77">
        <v>331990</v>
      </c>
      <c r="F97" s="76">
        <f>IF((E97)="","",(E97)-(E96))</f>
        <v>163</v>
      </c>
      <c r="G97" s="78">
        <v>317444</v>
      </c>
      <c r="H97" s="76">
        <f>IF((G97)="","",(G97)-(G96))</f>
        <v>41</v>
      </c>
      <c r="I97" s="75">
        <v>14546</v>
      </c>
      <c r="J97" s="79">
        <f>IF((I97)="","",(I97)-(I96))</f>
        <v>122</v>
      </c>
      <c r="K97" s="80">
        <f>G97-G85</f>
        <v>1575</v>
      </c>
      <c r="L97" s="1"/>
    </row>
    <row r="98" spans="1:12" x14ac:dyDescent="0.15">
      <c r="A98" s="264"/>
      <c r="B98" s="16">
        <v>39387</v>
      </c>
      <c r="C98" s="70">
        <v>164753</v>
      </c>
      <c r="D98" s="71">
        <f>IF((C98)="","",(C98)-(C97))</f>
        <v>146</v>
      </c>
      <c r="E98" s="72">
        <v>332358</v>
      </c>
      <c r="F98" s="71">
        <f>IF((E98)="","",(E98)-(E97))</f>
        <v>368</v>
      </c>
      <c r="G98" s="73">
        <v>317671</v>
      </c>
      <c r="H98" s="71">
        <f>IF((G98)="","",(G98)-(G97))</f>
        <v>227</v>
      </c>
      <c r="I98" s="70">
        <v>14687</v>
      </c>
      <c r="J98" s="74">
        <f>IF((I98)="","",(I98)-(I97))</f>
        <v>141</v>
      </c>
      <c r="K98" s="68">
        <f>G98-G86</f>
        <v>1850</v>
      </c>
      <c r="L98" s="1"/>
    </row>
    <row r="99" spans="1:12" ht="14.25" thickBot="1" x14ac:dyDescent="0.2">
      <c r="A99" s="265"/>
      <c r="B99" s="38">
        <v>39417</v>
      </c>
      <c r="C99" s="81">
        <v>164752</v>
      </c>
      <c r="D99" s="82">
        <f>IF((C99)="","",(C99)-(C98))</f>
        <v>-1</v>
      </c>
      <c r="E99" s="83">
        <v>332268</v>
      </c>
      <c r="F99" s="82">
        <f>IF((E99)="","",(E99)-(E98))</f>
        <v>-90</v>
      </c>
      <c r="G99" s="84">
        <v>317587</v>
      </c>
      <c r="H99" s="82">
        <f>IF((G99)="","",(G99)-(G98))</f>
        <v>-84</v>
      </c>
      <c r="I99" s="81">
        <v>14681</v>
      </c>
      <c r="J99" s="85">
        <f>IF((I99)="","",(I99)-(I98))</f>
        <v>-6</v>
      </c>
      <c r="K99" s="86">
        <f>G99-G87</f>
        <v>1963</v>
      </c>
      <c r="L99" s="1"/>
    </row>
    <row r="100" spans="1:12" x14ac:dyDescent="0.15">
      <c r="A100" s="269" t="s">
        <v>15</v>
      </c>
      <c r="B100" s="9">
        <v>39448</v>
      </c>
      <c r="C100" s="105">
        <v>164624</v>
      </c>
      <c r="D100" s="11">
        <f t="shared" ref="D100:D106" si="14">IF((C100)="","",(C100)-(C99))</f>
        <v>-128</v>
      </c>
      <c r="E100" s="11">
        <v>332029</v>
      </c>
      <c r="F100" s="11">
        <f t="shared" ref="F100:F106" si="15">IF((E100)="","",(E100)-(E99))</f>
        <v>-239</v>
      </c>
      <c r="G100" s="106">
        <v>317289</v>
      </c>
      <c r="H100" s="11">
        <f t="shared" ref="H100:H106" si="16">IF((G100)="","",(G100)-(G99))</f>
        <v>-298</v>
      </c>
      <c r="I100" s="107">
        <v>14740</v>
      </c>
      <c r="J100" s="108">
        <f t="shared" ref="J100:J106" si="17">IF((I100)="","",(I100)-(I99))</f>
        <v>59</v>
      </c>
      <c r="K100" s="37">
        <f t="shared" ref="K100:K108" si="18">G100-G88</f>
        <v>1885</v>
      </c>
      <c r="L100" s="1"/>
    </row>
    <row r="101" spans="1:12" x14ac:dyDescent="0.15">
      <c r="A101" s="264"/>
      <c r="B101" s="109">
        <v>39479</v>
      </c>
      <c r="C101" s="90">
        <v>164738</v>
      </c>
      <c r="D101" s="88">
        <f t="shared" si="14"/>
        <v>114</v>
      </c>
      <c r="E101" s="88">
        <v>332138</v>
      </c>
      <c r="F101" s="88">
        <f t="shared" si="15"/>
        <v>109</v>
      </c>
      <c r="G101" s="89">
        <v>317303</v>
      </c>
      <c r="H101" s="88">
        <f t="shared" si="16"/>
        <v>14</v>
      </c>
      <c r="I101" s="90">
        <v>14835</v>
      </c>
      <c r="J101" s="95">
        <f t="shared" si="17"/>
        <v>95</v>
      </c>
      <c r="K101" s="96">
        <f t="shared" si="18"/>
        <v>1886</v>
      </c>
      <c r="L101" s="1"/>
    </row>
    <row r="102" spans="1:12" x14ac:dyDescent="0.15">
      <c r="A102" s="264"/>
      <c r="B102" s="23">
        <v>39508</v>
      </c>
      <c r="C102" s="110">
        <v>164813</v>
      </c>
      <c r="D102" s="41">
        <f t="shared" si="14"/>
        <v>75</v>
      </c>
      <c r="E102" s="42">
        <v>332113</v>
      </c>
      <c r="F102" s="41">
        <f t="shared" si="15"/>
        <v>-25</v>
      </c>
      <c r="G102" s="43">
        <v>317353</v>
      </c>
      <c r="H102" s="41">
        <f t="shared" si="16"/>
        <v>50</v>
      </c>
      <c r="I102" s="24">
        <v>14760</v>
      </c>
      <c r="J102" s="44">
        <f t="shared" si="17"/>
        <v>-75</v>
      </c>
      <c r="K102" s="36">
        <f t="shared" si="18"/>
        <v>2060</v>
      </c>
      <c r="L102" s="1"/>
    </row>
    <row r="103" spans="1:12" x14ac:dyDescent="0.15">
      <c r="A103" s="264"/>
      <c r="B103" s="23">
        <v>39539</v>
      </c>
      <c r="C103" s="24">
        <v>165689</v>
      </c>
      <c r="D103" s="111">
        <f t="shared" si="14"/>
        <v>876</v>
      </c>
      <c r="E103" s="42">
        <v>332970</v>
      </c>
      <c r="F103" s="41">
        <f t="shared" si="15"/>
        <v>857</v>
      </c>
      <c r="G103" s="43">
        <v>317949</v>
      </c>
      <c r="H103" s="41">
        <f t="shared" si="16"/>
        <v>596</v>
      </c>
      <c r="I103" s="24">
        <v>15021</v>
      </c>
      <c r="J103" s="44">
        <f t="shared" si="17"/>
        <v>261</v>
      </c>
      <c r="K103" s="36">
        <f t="shared" si="18"/>
        <v>2023</v>
      </c>
      <c r="L103" s="1"/>
    </row>
    <row r="104" spans="1:12" x14ac:dyDescent="0.15">
      <c r="A104" s="264"/>
      <c r="B104" s="23">
        <v>39569</v>
      </c>
      <c r="C104" s="98">
        <v>166368</v>
      </c>
      <c r="D104" s="41">
        <f t="shared" si="14"/>
        <v>679</v>
      </c>
      <c r="E104" s="99">
        <v>334135</v>
      </c>
      <c r="F104" s="41">
        <f t="shared" si="15"/>
        <v>1165</v>
      </c>
      <c r="G104" s="100">
        <v>318944</v>
      </c>
      <c r="H104" s="41">
        <f t="shared" si="16"/>
        <v>995</v>
      </c>
      <c r="I104" s="101">
        <v>15191</v>
      </c>
      <c r="J104" s="44">
        <f t="shared" si="17"/>
        <v>170</v>
      </c>
      <c r="K104" s="36">
        <f t="shared" si="18"/>
        <v>2321</v>
      </c>
      <c r="L104" s="1"/>
    </row>
    <row r="105" spans="1:12" x14ac:dyDescent="0.15">
      <c r="A105" s="264"/>
      <c r="B105" s="23">
        <v>39600</v>
      </c>
      <c r="C105" s="102">
        <v>166673</v>
      </c>
      <c r="D105" s="76">
        <f t="shared" si="14"/>
        <v>305</v>
      </c>
      <c r="E105" s="103">
        <v>334411</v>
      </c>
      <c r="F105" s="76">
        <f t="shared" si="15"/>
        <v>276</v>
      </c>
      <c r="G105" s="104">
        <v>319232</v>
      </c>
      <c r="H105" s="76">
        <f t="shared" si="16"/>
        <v>288</v>
      </c>
      <c r="I105" s="102">
        <v>15179</v>
      </c>
      <c r="J105" s="79">
        <f t="shared" si="17"/>
        <v>-12</v>
      </c>
      <c r="K105" s="80">
        <f t="shared" si="18"/>
        <v>2396</v>
      </c>
      <c r="L105" s="1"/>
    </row>
    <row r="106" spans="1:12" x14ac:dyDescent="0.15">
      <c r="A106" s="264"/>
      <c r="B106" s="23">
        <v>39630</v>
      </c>
      <c r="C106" s="75">
        <v>166848</v>
      </c>
      <c r="D106" s="76">
        <f t="shared" si="14"/>
        <v>175</v>
      </c>
      <c r="E106" s="77">
        <v>334671</v>
      </c>
      <c r="F106" s="76">
        <f t="shared" si="15"/>
        <v>260</v>
      </c>
      <c r="G106" s="78">
        <v>319393</v>
      </c>
      <c r="H106" s="76">
        <f t="shared" si="16"/>
        <v>161</v>
      </c>
      <c r="I106" s="75">
        <v>15278</v>
      </c>
      <c r="J106" s="79">
        <f t="shared" si="17"/>
        <v>99</v>
      </c>
      <c r="K106" s="80">
        <f t="shared" si="18"/>
        <v>2371</v>
      </c>
      <c r="L106" s="1"/>
    </row>
    <row r="107" spans="1:12" x14ac:dyDescent="0.15">
      <c r="A107" s="264"/>
      <c r="B107" s="112">
        <v>39661</v>
      </c>
      <c r="C107" s="75">
        <v>166959</v>
      </c>
      <c r="D107" s="76">
        <f>IF((C107)="","",(C107)-(C106))</f>
        <v>111</v>
      </c>
      <c r="E107" s="77">
        <v>334785</v>
      </c>
      <c r="F107" s="76">
        <f>IF((E107)="","",(E107)-(E106))</f>
        <v>114</v>
      </c>
      <c r="G107" s="78">
        <v>319533</v>
      </c>
      <c r="H107" s="76">
        <f>IF((G107)="","",(G107)-(G106))</f>
        <v>140</v>
      </c>
      <c r="I107" s="75">
        <v>15252</v>
      </c>
      <c r="J107" s="79">
        <f>IF((I107)="","",(I107)-(I106))</f>
        <v>-26</v>
      </c>
      <c r="K107" s="80">
        <f t="shared" si="18"/>
        <v>2549</v>
      </c>
      <c r="L107" s="1"/>
    </row>
    <row r="108" spans="1:12" x14ac:dyDescent="0.15">
      <c r="A108" s="264"/>
      <c r="B108" s="23">
        <v>39692</v>
      </c>
      <c r="C108" s="75">
        <v>166916</v>
      </c>
      <c r="D108" s="76">
        <f>IF((C108)="","",(C108)-(C107))</f>
        <v>-43</v>
      </c>
      <c r="E108" s="77">
        <v>334617</v>
      </c>
      <c r="F108" s="76">
        <f>IF((E108)="","",(E108)-(E107))</f>
        <v>-168</v>
      </c>
      <c r="G108" s="78">
        <v>319399</v>
      </c>
      <c r="H108" s="76">
        <f>IF((G108)="","",(G108)-(G107))</f>
        <v>-134</v>
      </c>
      <c r="I108" s="75">
        <v>15218</v>
      </c>
      <c r="J108" s="79">
        <f>IF((I108)="","",(I108)-(I107))</f>
        <v>-34</v>
      </c>
      <c r="K108" s="80">
        <f t="shared" si="18"/>
        <v>1996</v>
      </c>
      <c r="L108" s="1"/>
    </row>
    <row r="109" spans="1:12" x14ac:dyDescent="0.15">
      <c r="A109" s="264"/>
      <c r="B109" s="112">
        <v>39722</v>
      </c>
      <c r="C109" s="75">
        <v>167019</v>
      </c>
      <c r="D109" s="76">
        <f>IF((C109)="","",(C109)-(C108))</f>
        <v>103</v>
      </c>
      <c r="E109" s="77">
        <v>334606</v>
      </c>
      <c r="F109" s="76">
        <f>IF((E109)="","",(E109)-(E108))</f>
        <v>-11</v>
      </c>
      <c r="G109" s="78">
        <v>319307</v>
      </c>
      <c r="H109" s="76">
        <f>IF((G109)="","",(G109)-(G108))</f>
        <v>-92</v>
      </c>
      <c r="I109" s="75">
        <v>15299</v>
      </c>
      <c r="J109" s="79">
        <f>IF((I109)="","",(I109)-(I108))</f>
        <v>81</v>
      </c>
      <c r="K109" s="68">
        <f>G109-G97</f>
        <v>1863</v>
      </c>
      <c r="L109" s="1"/>
    </row>
    <row r="110" spans="1:12" x14ac:dyDescent="0.15">
      <c r="A110" s="264"/>
      <c r="B110" s="16">
        <v>39753</v>
      </c>
      <c r="C110" s="70">
        <v>167016</v>
      </c>
      <c r="D110" s="71">
        <f>IF((C110)="","",(C110)-(C109))</f>
        <v>-3</v>
      </c>
      <c r="E110" s="72">
        <v>334738</v>
      </c>
      <c r="F110" s="71">
        <f>IF((E110)="","",(E110)-(E109))</f>
        <v>132</v>
      </c>
      <c r="G110" s="73">
        <v>319258</v>
      </c>
      <c r="H110" s="71">
        <f>IF((G110)="","",(G110)-(G109))</f>
        <v>-49</v>
      </c>
      <c r="I110" s="70">
        <v>15480</v>
      </c>
      <c r="J110" s="74">
        <f>IF((I110)="","",(I110)-(I109))</f>
        <v>181</v>
      </c>
      <c r="K110" s="68">
        <f>G110-G98</f>
        <v>1587</v>
      </c>
      <c r="L110" s="1"/>
    </row>
    <row r="111" spans="1:12" ht="14.25" thickBot="1" x14ac:dyDescent="0.2">
      <c r="A111" s="265"/>
      <c r="B111" s="38">
        <v>39783</v>
      </c>
      <c r="C111" s="81">
        <v>167016</v>
      </c>
      <c r="D111" s="82">
        <f>IF((C111)="","",(C111)-(C110))</f>
        <v>0</v>
      </c>
      <c r="E111" s="83">
        <v>334680</v>
      </c>
      <c r="F111" s="82">
        <f>IF((E111)="","",(E111)-(E110))</f>
        <v>-58</v>
      </c>
      <c r="G111" s="84">
        <v>319193</v>
      </c>
      <c r="H111" s="82">
        <f>IF((G111)="","",(G111)-(G110))</f>
        <v>-65</v>
      </c>
      <c r="I111" s="81">
        <v>15487</v>
      </c>
      <c r="J111" s="85">
        <f>IF((I111)="","",(I111)-(I110))</f>
        <v>7</v>
      </c>
      <c r="K111" s="86">
        <f>G111-G99</f>
        <v>1606</v>
      </c>
      <c r="L111" s="1"/>
    </row>
    <row r="112" spans="1:12" x14ac:dyDescent="0.15">
      <c r="A112" s="269" t="s">
        <v>16</v>
      </c>
      <c r="B112" s="109">
        <v>39814</v>
      </c>
      <c r="C112" s="87">
        <v>167052</v>
      </c>
      <c r="D112" s="88">
        <f t="shared" ref="D112:D175" si="19">IF((C112)="","",(C112)-(C111))</f>
        <v>36</v>
      </c>
      <c r="E112" s="88">
        <v>334716</v>
      </c>
      <c r="F112" s="88">
        <f t="shared" ref="F112:F175" si="20">IF((E112)="","",(E112)-(E111))</f>
        <v>36</v>
      </c>
      <c r="G112" s="89">
        <v>319186</v>
      </c>
      <c r="H112" s="88">
        <f t="shared" ref="H112:H175" si="21">IF((G112)="","",(G112)-(G111))</f>
        <v>-7</v>
      </c>
      <c r="I112" s="90">
        <v>15530</v>
      </c>
      <c r="J112" s="95">
        <f t="shared" ref="J112:J154" si="22">IF((I112)="","",(I112)-(I111))</f>
        <v>43</v>
      </c>
      <c r="K112" s="57">
        <f t="shared" ref="K112:K154" si="23">G112-G100</f>
        <v>1897</v>
      </c>
    </row>
    <row r="113" spans="1:11" x14ac:dyDescent="0.15">
      <c r="A113" s="264"/>
      <c r="B113" s="16">
        <v>39845</v>
      </c>
      <c r="C113" s="92">
        <v>167098</v>
      </c>
      <c r="D113" s="18">
        <f t="shared" si="19"/>
        <v>46</v>
      </c>
      <c r="E113" s="18">
        <v>334698</v>
      </c>
      <c r="F113" s="18">
        <f t="shared" si="20"/>
        <v>-18</v>
      </c>
      <c r="G113" s="93">
        <v>319178</v>
      </c>
      <c r="H113" s="18">
        <f t="shared" si="21"/>
        <v>-8</v>
      </c>
      <c r="I113" s="92">
        <v>15520</v>
      </c>
      <c r="J113" s="21">
        <f t="shared" si="22"/>
        <v>-10</v>
      </c>
      <c r="K113" s="22">
        <f t="shared" si="23"/>
        <v>1875</v>
      </c>
    </row>
    <row r="114" spans="1:11" x14ac:dyDescent="0.15">
      <c r="A114" s="264"/>
      <c r="B114" s="16">
        <v>39873</v>
      </c>
      <c r="C114" s="113">
        <v>167158</v>
      </c>
      <c r="D114" s="18">
        <f t="shared" si="19"/>
        <v>60</v>
      </c>
      <c r="E114" s="19">
        <v>334540</v>
      </c>
      <c r="F114" s="18">
        <f t="shared" si="20"/>
        <v>-158</v>
      </c>
      <c r="G114" s="20">
        <v>319079</v>
      </c>
      <c r="H114" s="18">
        <f t="shared" si="21"/>
        <v>-99</v>
      </c>
      <c r="I114" s="17">
        <v>15461</v>
      </c>
      <c r="J114" s="21">
        <f t="shared" si="22"/>
        <v>-59</v>
      </c>
      <c r="K114" s="22">
        <f t="shared" si="23"/>
        <v>1726</v>
      </c>
    </row>
    <row r="115" spans="1:11" x14ac:dyDescent="0.15">
      <c r="A115" s="264"/>
      <c r="B115" s="23">
        <v>39904</v>
      </c>
      <c r="C115" s="35">
        <v>167842</v>
      </c>
      <c r="D115" s="114">
        <f t="shared" si="19"/>
        <v>684</v>
      </c>
      <c r="E115" s="33">
        <v>335213</v>
      </c>
      <c r="F115" s="88">
        <f t="shared" si="20"/>
        <v>673</v>
      </c>
      <c r="G115" s="34">
        <v>319470</v>
      </c>
      <c r="H115" s="88">
        <f t="shared" si="21"/>
        <v>391</v>
      </c>
      <c r="I115" s="35">
        <v>15743</v>
      </c>
      <c r="J115" s="95">
        <f t="shared" si="22"/>
        <v>282</v>
      </c>
      <c r="K115" s="36">
        <f t="shared" si="23"/>
        <v>1521</v>
      </c>
    </row>
    <row r="116" spans="1:11" x14ac:dyDescent="0.15">
      <c r="A116" s="264"/>
      <c r="B116" s="16">
        <v>39934</v>
      </c>
      <c r="C116" s="58">
        <v>168183</v>
      </c>
      <c r="D116" s="18">
        <f t="shared" si="19"/>
        <v>341</v>
      </c>
      <c r="E116" s="59">
        <v>335802</v>
      </c>
      <c r="F116" s="18">
        <f t="shared" si="20"/>
        <v>589</v>
      </c>
      <c r="G116" s="60">
        <v>319760</v>
      </c>
      <c r="H116" s="18">
        <f t="shared" si="21"/>
        <v>290</v>
      </c>
      <c r="I116" s="61">
        <v>16042</v>
      </c>
      <c r="J116" s="21">
        <f t="shared" si="22"/>
        <v>299</v>
      </c>
      <c r="K116" s="22">
        <f t="shared" si="23"/>
        <v>816</v>
      </c>
    </row>
    <row r="117" spans="1:11" x14ac:dyDescent="0.15">
      <c r="A117" s="264"/>
      <c r="B117" s="23">
        <v>39965</v>
      </c>
      <c r="C117" s="115">
        <v>168174</v>
      </c>
      <c r="D117" s="116">
        <f t="shared" si="19"/>
        <v>-9</v>
      </c>
      <c r="E117" s="117">
        <v>335740</v>
      </c>
      <c r="F117" s="116">
        <f t="shared" si="20"/>
        <v>-62</v>
      </c>
      <c r="G117" s="118">
        <v>319701</v>
      </c>
      <c r="H117" s="116">
        <f t="shared" si="21"/>
        <v>-59</v>
      </c>
      <c r="I117" s="115">
        <v>16039</v>
      </c>
      <c r="J117" s="119">
        <f t="shared" si="22"/>
        <v>-3</v>
      </c>
      <c r="K117" s="80">
        <f t="shared" si="23"/>
        <v>469</v>
      </c>
    </row>
    <row r="118" spans="1:11" x14ac:dyDescent="0.15">
      <c r="A118" s="264"/>
      <c r="B118" s="16">
        <v>39995</v>
      </c>
      <c r="C118" s="70">
        <v>168221</v>
      </c>
      <c r="D118" s="76">
        <f t="shared" si="19"/>
        <v>47</v>
      </c>
      <c r="E118" s="77">
        <v>335715</v>
      </c>
      <c r="F118" s="120">
        <f t="shared" si="20"/>
        <v>-25</v>
      </c>
      <c r="G118" s="78">
        <v>319633</v>
      </c>
      <c r="H118" s="76">
        <f t="shared" si="21"/>
        <v>-68</v>
      </c>
      <c r="I118" s="75">
        <v>16082</v>
      </c>
      <c r="J118" s="79">
        <f t="shared" si="22"/>
        <v>43</v>
      </c>
      <c r="K118" s="80">
        <f t="shared" si="23"/>
        <v>240</v>
      </c>
    </row>
    <row r="119" spans="1:11" x14ac:dyDescent="0.15">
      <c r="A119" s="264"/>
      <c r="B119" s="16">
        <v>40026</v>
      </c>
      <c r="C119" s="121">
        <v>168157</v>
      </c>
      <c r="D119" s="71">
        <f t="shared" si="19"/>
        <v>-64</v>
      </c>
      <c r="E119" s="72">
        <v>335473</v>
      </c>
      <c r="F119" s="71">
        <f t="shared" si="20"/>
        <v>-242</v>
      </c>
      <c r="G119" s="73">
        <v>319465</v>
      </c>
      <c r="H119" s="71">
        <f t="shared" si="21"/>
        <v>-168</v>
      </c>
      <c r="I119" s="70">
        <v>16008</v>
      </c>
      <c r="J119" s="74">
        <f t="shared" si="22"/>
        <v>-74</v>
      </c>
      <c r="K119" s="68">
        <f t="shared" si="23"/>
        <v>-68</v>
      </c>
    </row>
    <row r="120" spans="1:11" x14ac:dyDescent="0.15">
      <c r="A120" s="264"/>
      <c r="B120" s="16">
        <v>40057</v>
      </c>
      <c r="C120" s="121">
        <v>168217</v>
      </c>
      <c r="D120" s="122">
        <f t="shared" si="19"/>
        <v>60</v>
      </c>
      <c r="E120" s="72">
        <v>335519</v>
      </c>
      <c r="F120" s="71">
        <f t="shared" si="20"/>
        <v>46</v>
      </c>
      <c r="G120" s="73">
        <v>319470</v>
      </c>
      <c r="H120" s="71">
        <f t="shared" si="21"/>
        <v>5</v>
      </c>
      <c r="I120" s="70">
        <v>16049</v>
      </c>
      <c r="J120" s="74">
        <f t="shared" si="22"/>
        <v>41</v>
      </c>
      <c r="K120" s="68">
        <f t="shared" si="23"/>
        <v>71</v>
      </c>
    </row>
    <row r="121" spans="1:11" x14ac:dyDescent="0.15">
      <c r="A121" s="264"/>
      <c r="B121" s="16">
        <v>40087</v>
      </c>
      <c r="C121" s="121">
        <v>168118</v>
      </c>
      <c r="D121" s="71">
        <f t="shared" si="19"/>
        <v>-99</v>
      </c>
      <c r="E121" s="72">
        <v>335426</v>
      </c>
      <c r="F121" s="71">
        <f t="shared" si="20"/>
        <v>-93</v>
      </c>
      <c r="G121" s="73">
        <v>319313</v>
      </c>
      <c r="H121" s="71">
        <f t="shared" si="21"/>
        <v>-157</v>
      </c>
      <c r="I121" s="70">
        <v>16113</v>
      </c>
      <c r="J121" s="74">
        <f t="shared" si="22"/>
        <v>64</v>
      </c>
      <c r="K121" s="68">
        <f t="shared" si="23"/>
        <v>6</v>
      </c>
    </row>
    <row r="122" spans="1:11" x14ac:dyDescent="0.15">
      <c r="A122" s="264"/>
      <c r="B122" s="23">
        <v>40118</v>
      </c>
      <c r="C122" s="123">
        <v>167954</v>
      </c>
      <c r="D122" s="76">
        <f t="shared" si="19"/>
        <v>-164</v>
      </c>
      <c r="E122" s="77">
        <v>335209</v>
      </c>
      <c r="F122" s="76">
        <f t="shared" si="20"/>
        <v>-217</v>
      </c>
      <c r="G122" s="78">
        <v>319018</v>
      </c>
      <c r="H122" s="76">
        <f t="shared" si="21"/>
        <v>-295</v>
      </c>
      <c r="I122" s="75">
        <v>16191</v>
      </c>
      <c r="J122" s="79">
        <f t="shared" si="22"/>
        <v>78</v>
      </c>
      <c r="K122" s="80">
        <f t="shared" si="23"/>
        <v>-240</v>
      </c>
    </row>
    <row r="123" spans="1:11" ht="14.25" thickBot="1" x14ac:dyDescent="0.2">
      <c r="A123" s="265"/>
      <c r="B123" s="38">
        <v>40148</v>
      </c>
      <c r="C123" s="81">
        <v>167859</v>
      </c>
      <c r="D123" s="82">
        <f t="shared" si="19"/>
        <v>-95</v>
      </c>
      <c r="E123" s="83">
        <v>335024</v>
      </c>
      <c r="F123" s="82">
        <f t="shared" si="20"/>
        <v>-185</v>
      </c>
      <c r="G123" s="84">
        <v>318816</v>
      </c>
      <c r="H123" s="82">
        <f t="shared" si="21"/>
        <v>-202</v>
      </c>
      <c r="I123" s="81">
        <v>16208</v>
      </c>
      <c r="J123" s="124">
        <f t="shared" si="22"/>
        <v>17</v>
      </c>
      <c r="K123" s="86">
        <f t="shared" si="23"/>
        <v>-377</v>
      </c>
    </row>
    <row r="124" spans="1:11" x14ac:dyDescent="0.15">
      <c r="A124" s="269" t="s">
        <v>17</v>
      </c>
      <c r="B124" s="109">
        <v>40179</v>
      </c>
      <c r="C124" s="90">
        <v>167842</v>
      </c>
      <c r="D124" s="116">
        <f t="shared" si="19"/>
        <v>-17</v>
      </c>
      <c r="E124" s="88">
        <v>334887</v>
      </c>
      <c r="F124" s="116">
        <f t="shared" si="20"/>
        <v>-137</v>
      </c>
      <c r="G124" s="89">
        <v>318711</v>
      </c>
      <c r="H124" s="116">
        <f t="shared" si="21"/>
        <v>-105</v>
      </c>
      <c r="I124" s="90">
        <v>16176</v>
      </c>
      <c r="J124" s="125">
        <f t="shared" si="22"/>
        <v>-32</v>
      </c>
      <c r="K124" s="126">
        <f t="shared" si="23"/>
        <v>-475</v>
      </c>
    </row>
    <row r="125" spans="1:11" x14ac:dyDescent="0.15">
      <c r="A125" s="264"/>
      <c r="B125" s="23">
        <v>40210</v>
      </c>
      <c r="C125" s="127">
        <v>167760</v>
      </c>
      <c r="D125" s="76">
        <f t="shared" si="19"/>
        <v>-82</v>
      </c>
      <c r="E125" s="41">
        <v>334636</v>
      </c>
      <c r="F125" s="76">
        <f t="shared" si="20"/>
        <v>-251</v>
      </c>
      <c r="G125" s="128">
        <v>318493</v>
      </c>
      <c r="H125" s="76">
        <f t="shared" si="21"/>
        <v>-218</v>
      </c>
      <c r="I125" s="127">
        <v>16143</v>
      </c>
      <c r="J125" s="79">
        <f t="shared" si="22"/>
        <v>-33</v>
      </c>
      <c r="K125" s="80">
        <f t="shared" si="23"/>
        <v>-685</v>
      </c>
    </row>
    <row r="126" spans="1:11" x14ac:dyDescent="0.15">
      <c r="A126" s="264"/>
      <c r="B126" s="23">
        <v>40238</v>
      </c>
      <c r="C126" s="127">
        <v>167703</v>
      </c>
      <c r="D126" s="76">
        <f t="shared" si="19"/>
        <v>-57</v>
      </c>
      <c r="E126" s="41">
        <v>334450</v>
      </c>
      <c r="F126" s="76">
        <f t="shared" si="20"/>
        <v>-186</v>
      </c>
      <c r="G126" s="128">
        <v>318365</v>
      </c>
      <c r="H126" s="76">
        <f t="shared" si="21"/>
        <v>-128</v>
      </c>
      <c r="I126" s="127">
        <v>16085</v>
      </c>
      <c r="J126" s="79">
        <f t="shared" si="22"/>
        <v>-58</v>
      </c>
      <c r="K126" s="80">
        <f t="shared" si="23"/>
        <v>-714</v>
      </c>
    </row>
    <row r="127" spans="1:11" x14ac:dyDescent="0.15">
      <c r="A127" s="264"/>
      <c r="B127" s="23">
        <v>40269</v>
      </c>
      <c r="C127" s="110">
        <v>168384</v>
      </c>
      <c r="D127" s="76">
        <f t="shared" si="19"/>
        <v>681</v>
      </c>
      <c r="E127" s="42">
        <v>334866</v>
      </c>
      <c r="F127" s="76">
        <f t="shared" si="20"/>
        <v>416</v>
      </c>
      <c r="G127" s="43">
        <v>318715</v>
      </c>
      <c r="H127" s="76">
        <f t="shared" si="21"/>
        <v>350</v>
      </c>
      <c r="I127" s="24">
        <v>16151</v>
      </c>
      <c r="J127" s="79">
        <f t="shared" si="22"/>
        <v>66</v>
      </c>
      <c r="K127" s="80">
        <f t="shared" si="23"/>
        <v>-755</v>
      </c>
    </row>
    <row r="128" spans="1:11" x14ac:dyDescent="0.15">
      <c r="A128" s="264"/>
      <c r="B128" s="23">
        <v>40299</v>
      </c>
      <c r="C128" s="102">
        <v>168696</v>
      </c>
      <c r="D128" s="76">
        <f t="shared" si="19"/>
        <v>312</v>
      </c>
      <c r="E128" s="103">
        <v>335131</v>
      </c>
      <c r="F128" s="76">
        <f t="shared" si="20"/>
        <v>265</v>
      </c>
      <c r="G128" s="104">
        <v>318888</v>
      </c>
      <c r="H128" s="76">
        <f t="shared" si="21"/>
        <v>173</v>
      </c>
      <c r="I128" s="102">
        <v>16243</v>
      </c>
      <c r="J128" s="79">
        <f t="shared" si="22"/>
        <v>92</v>
      </c>
      <c r="K128" s="80">
        <f t="shared" si="23"/>
        <v>-872</v>
      </c>
    </row>
    <row r="129" spans="1:11" x14ac:dyDescent="0.15">
      <c r="A129" s="264"/>
      <c r="B129" s="23">
        <v>40330</v>
      </c>
      <c r="C129" s="102">
        <v>168777</v>
      </c>
      <c r="D129" s="76">
        <f t="shared" si="19"/>
        <v>81</v>
      </c>
      <c r="E129" s="103">
        <v>335126</v>
      </c>
      <c r="F129" s="76">
        <f t="shared" si="20"/>
        <v>-5</v>
      </c>
      <c r="G129" s="104">
        <v>318921</v>
      </c>
      <c r="H129" s="76">
        <f t="shared" si="21"/>
        <v>33</v>
      </c>
      <c r="I129" s="102">
        <v>16205</v>
      </c>
      <c r="J129" s="79">
        <f t="shared" si="22"/>
        <v>-38</v>
      </c>
      <c r="K129" s="80">
        <f t="shared" si="23"/>
        <v>-780</v>
      </c>
    </row>
    <row r="130" spans="1:11" x14ac:dyDescent="0.15">
      <c r="A130" s="264"/>
      <c r="B130" s="112">
        <v>40360</v>
      </c>
      <c r="C130" s="102">
        <v>168808</v>
      </c>
      <c r="D130" s="76">
        <f t="shared" si="19"/>
        <v>31</v>
      </c>
      <c r="E130" s="103">
        <v>335121</v>
      </c>
      <c r="F130" s="76">
        <f t="shared" si="20"/>
        <v>-5</v>
      </c>
      <c r="G130" s="104">
        <v>318952</v>
      </c>
      <c r="H130" s="76">
        <f t="shared" si="21"/>
        <v>31</v>
      </c>
      <c r="I130" s="102">
        <v>16169</v>
      </c>
      <c r="J130" s="79">
        <f t="shared" si="22"/>
        <v>-36</v>
      </c>
      <c r="K130" s="80">
        <f t="shared" si="23"/>
        <v>-681</v>
      </c>
    </row>
    <row r="131" spans="1:11" x14ac:dyDescent="0.15">
      <c r="A131" s="264"/>
      <c r="B131" s="23">
        <v>40391</v>
      </c>
      <c r="C131" s="102">
        <v>168817</v>
      </c>
      <c r="D131" s="76">
        <f t="shared" si="19"/>
        <v>9</v>
      </c>
      <c r="E131" s="77">
        <v>335089</v>
      </c>
      <c r="F131" s="76">
        <f t="shared" si="20"/>
        <v>-32</v>
      </c>
      <c r="G131" s="78">
        <v>318882</v>
      </c>
      <c r="H131" s="76">
        <f t="shared" si="21"/>
        <v>-70</v>
      </c>
      <c r="I131" s="75">
        <v>16207</v>
      </c>
      <c r="J131" s="79">
        <f t="shared" si="22"/>
        <v>38</v>
      </c>
      <c r="K131" s="80">
        <f t="shared" si="23"/>
        <v>-583</v>
      </c>
    </row>
    <row r="132" spans="1:11" x14ac:dyDescent="0.15">
      <c r="A132" s="264"/>
      <c r="B132" s="23">
        <v>40422</v>
      </c>
      <c r="C132" s="102">
        <v>168866</v>
      </c>
      <c r="D132" s="76">
        <f t="shared" si="19"/>
        <v>49</v>
      </c>
      <c r="E132" s="103">
        <v>334996</v>
      </c>
      <c r="F132" s="76">
        <f t="shared" si="20"/>
        <v>-93</v>
      </c>
      <c r="G132" s="104">
        <v>318884</v>
      </c>
      <c r="H132" s="76">
        <f t="shared" si="21"/>
        <v>2</v>
      </c>
      <c r="I132" s="102">
        <v>16112</v>
      </c>
      <c r="J132" s="79">
        <f t="shared" si="22"/>
        <v>-95</v>
      </c>
      <c r="K132" s="129">
        <f t="shared" si="23"/>
        <v>-586</v>
      </c>
    </row>
    <row r="133" spans="1:11" x14ac:dyDescent="0.15">
      <c r="A133" s="264"/>
      <c r="B133" s="23">
        <v>40452</v>
      </c>
      <c r="C133" s="102">
        <v>168731</v>
      </c>
      <c r="D133" s="76">
        <f t="shared" si="19"/>
        <v>-135</v>
      </c>
      <c r="E133" s="103">
        <v>334826</v>
      </c>
      <c r="F133" s="76">
        <f t="shared" si="20"/>
        <v>-170</v>
      </c>
      <c r="G133" s="104">
        <v>318642</v>
      </c>
      <c r="H133" s="76">
        <f t="shared" si="21"/>
        <v>-242</v>
      </c>
      <c r="I133" s="102">
        <v>16184</v>
      </c>
      <c r="J133" s="79">
        <f t="shared" si="22"/>
        <v>72</v>
      </c>
      <c r="K133" s="80">
        <f t="shared" si="23"/>
        <v>-671</v>
      </c>
    </row>
    <row r="134" spans="1:11" x14ac:dyDescent="0.15">
      <c r="A134" s="264"/>
      <c r="B134" s="23">
        <v>40483</v>
      </c>
      <c r="C134" s="102">
        <v>168601</v>
      </c>
      <c r="D134" s="76">
        <f t="shared" si="19"/>
        <v>-130</v>
      </c>
      <c r="E134" s="103">
        <v>334647</v>
      </c>
      <c r="F134" s="76">
        <f t="shared" si="20"/>
        <v>-179</v>
      </c>
      <c r="G134" s="104">
        <v>318463</v>
      </c>
      <c r="H134" s="76">
        <f t="shared" si="21"/>
        <v>-179</v>
      </c>
      <c r="I134" s="102">
        <v>16184</v>
      </c>
      <c r="J134" s="79">
        <f t="shared" si="22"/>
        <v>0</v>
      </c>
      <c r="K134" s="80">
        <f t="shared" si="23"/>
        <v>-555</v>
      </c>
    </row>
    <row r="135" spans="1:11" ht="14.25" thickBot="1" x14ac:dyDescent="0.2">
      <c r="A135" s="265"/>
      <c r="B135" s="38">
        <v>40513</v>
      </c>
      <c r="C135" s="81">
        <v>168493</v>
      </c>
      <c r="D135" s="76">
        <f t="shared" si="19"/>
        <v>-108</v>
      </c>
      <c r="E135" s="77">
        <v>334318</v>
      </c>
      <c r="F135" s="76">
        <f t="shared" si="20"/>
        <v>-329</v>
      </c>
      <c r="G135" s="84">
        <v>318230</v>
      </c>
      <c r="H135" s="82">
        <f t="shared" si="21"/>
        <v>-233</v>
      </c>
      <c r="I135" s="81">
        <v>16088</v>
      </c>
      <c r="J135" s="124">
        <f t="shared" si="22"/>
        <v>-96</v>
      </c>
      <c r="K135" s="86">
        <f t="shared" si="23"/>
        <v>-586</v>
      </c>
    </row>
    <row r="136" spans="1:11" x14ac:dyDescent="0.15">
      <c r="A136" s="263" t="s">
        <v>18</v>
      </c>
      <c r="B136" s="51">
        <v>40544</v>
      </c>
      <c r="C136" s="130">
        <v>168318</v>
      </c>
      <c r="D136" s="131">
        <f t="shared" si="19"/>
        <v>-175</v>
      </c>
      <c r="E136" s="132">
        <v>333992</v>
      </c>
      <c r="F136" s="131">
        <f t="shared" si="20"/>
        <v>-326</v>
      </c>
      <c r="G136" s="133">
        <v>317929</v>
      </c>
      <c r="H136" s="134">
        <f t="shared" si="21"/>
        <v>-301</v>
      </c>
      <c r="I136" s="130">
        <v>16063</v>
      </c>
      <c r="J136" s="135">
        <f t="shared" si="22"/>
        <v>-25</v>
      </c>
      <c r="K136" s="136">
        <f t="shared" si="23"/>
        <v>-782</v>
      </c>
    </row>
    <row r="137" spans="1:11" x14ac:dyDescent="0.15">
      <c r="A137" s="270"/>
      <c r="B137" s="23">
        <v>40575</v>
      </c>
      <c r="C137" s="127">
        <v>168248</v>
      </c>
      <c r="D137" s="76">
        <f t="shared" si="19"/>
        <v>-70</v>
      </c>
      <c r="E137" s="41">
        <v>333815</v>
      </c>
      <c r="F137" s="76">
        <f t="shared" si="20"/>
        <v>-177</v>
      </c>
      <c r="G137" s="128">
        <v>317747</v>
      </c>
      <c r="H137" s="76">
        <f t="shared" si="21"/>
        <v>-182</v>
      </c>
      <c r="I137" s="127">
        <v>16068</v>
      </c>
      <c r="J137" s="79">
        <f t="shared" si="22"/>
        <v>5</v>
      </c>
      <c r="K137" s="80">
        <f t="shared" si="23"/>
        <v>-746</v>
      </c>
    </row>
    <row r="138" spans="1:11" x14ac:dyDescent="0.15">
      <c r="A138" s="270"/>
      <c r="B138" s="23">
        <v>40603</v>
      </c>
      <c r="C138" s="127">
        <v>168304</v>
      </c>
      <c r="D138" s="76">
        <f t="shared" si="19"/>
        <v>56</v>
      </c>
      <c r="E138" s="41">
        <v>333669</v>
      </c>
      <c r="F138" s="76">
        <f t="shared" si="20"/>
        <v>-146</v>
      </c>
      <c r="G138" s="128">
        <v>317688</v>
      </c>
      <c r="H138" s="76">
        <f t="shared" si="21"/>
        <v>-59</v>
      </c>
      <c r="I138" s="127">
        <v>15981</v>
      </c>
      <c r="J138" s="79">
        <f t="shared" si="22"/>
        <v>-87</v>
      </c>
      <c r="K138" s="80">
        <f t="shared" si="23"/>
        <v>-677</v>
      </c>
    </row>
    <row r="139" spans="1:11" x14ac:dyDescent="0.15">
      <c r="A139" s="270"/>
      <c r="B139" s="23">
        <v>40634</v>
      </c>
      <c r="C139" s="110">
        <v>168730</v>
      </c>
      <c r="D139" s="76">
        <f t="shared" si="19"/>
        <v>426</v>
      </c>
      <c r="E139" s="42">
        <v>333461</v>
      </c>
      <c r="F139" s="76">
        <f t="shared" si="20"/>
        <v>-208</v>
      </c>
      <c r="G139" s="43">
        <v>317598</v>
      </c>
      <c r="H139" s="76">
        <f t="shared" si="21"/>
        <v>-90</v>
      </c>
      <c r="I139" s="24">
        <v>15863</v>
      </c>
      <c r="J139" s="79">
        <f t="shared" si="22"/>
        <v>-118</v>
      </c>
      <c r="K139" s="80">
        <f t="shared" si="23"/>
        <v>-1117</v>
      </c>
    </row>
    <row r="140" spans="1:11" x14ac:dyDescent="0.15">
      <c r="A140" s="270"/>
      <c r="B140" s="23">
        <v>40664</v>
      </c>
      <c r="C140" s="102">
        <v>168984</v>
      </c>
      <c r="D140" s="76">
        <f t="shared" si="19"/>
        <v>254</v>
      </c>
      <c r="E140" s="103">
        <v>333343</v>
      </c>
      <c r="F140" s="76">
        <f t="shared" si="20"/>
        <v>-118</v>
      </c>
      <c r="G140" s="104">
        <v>317610</v>
      </c>
      <c r="H140" s="76">
        <f t="shared" si="21"/>
        <v>12</v>
      </c>
      <c r="I140" s="102">
        <v>15733</v>
      </c>
      <c r="J140" s="79">
        <f t="shared" si="22"/>
        <v>-130</v>
      </c>
      <c r="K140" s="80">
        <f t="shared" si="23"/>
        <v>-1278</v>
      </c>
    </row>
    <row r="141" spans="1:11" x14ac:dyDescent="0.15">
      <c r="A141" s="270"/>
      <c r="B141" s="23">
        <v>40695</v>
      </c>
      <c r="C141" s="102">
        <v>169048</v>
      </c>
      <c r="D141" s="76">
        <f t="shared" si="19"/>
        <v>64</v>
      </c>
      <c r="E141" s="103">
        <v>333369</v>
      </c>
      <c r="F141" s="76">
        <f t="shared" si="20"/>
        <v>26</v>
      </c>
      <c r="G141" s="104">
        <v>317694</v>
      </c>
      <c r="H141" s="76">
        <f t="shared" si="21"/>
        <v>84</v>
      </c>
      <c r="I141" s="102">
        <v>15675</v>
      </c>
      <c r="J141" s="79">
        <f t="shared" si="22"/>
        <v>-58</v>
      </c>
      <c r="K141" s="80">
        <f t="shared" si="23"/>
        <v>-1227</v>
      </c>
    </row>
    <row r="142" spans="1:11" x14ac:dyDescent="0.15">
      <c r="A142" s="270"/>
      <c r="B142" s="112">
        <v>40725</v>
      </c>
      <c r="C142" s="102">
        <v>169126</v>
      </c>
      <c r="D142" s="76">
        <f t="shared" si="19"/>
        <v>78</v>
      </c>
      <c r="E142" s="103">
        <v>333429</v>
      </c>
      <c r="F142" s="76">
        <f t="shared" si="20"/>
        <v>60</v>
      </c>
      <c r="G142" s="104">
        <v>317720</v>
      </c>
      <c r="H142" s="76">
        <f t="shared" si="21"/>
        <v>26</v>
      </c>
      <c r="I142" s="102">
        <v>15709</v>
      </c>
      <c r="J142" s="79">
        <f t="shared" si="22"/>
        <v>34</v>
      </c>
      <c r="K142" s="80">
        <f t="shared" si="23"/>
        <v>-1232</v>
      </c>
    </row>
    <row r="143" spans="1:11" x14ac:dyDescent="0.15">
      <c r="A143" s="270"/>
      <c r="B143" s="23">
        <v>40756</v>
      </c>
      <c r="C143" s="102">
        <v>169128</v>
      </c>
      <c r="D143" s="76">
        <f t="shared" si="19"/>
        <v>2</v>
      </c>
      <c r="E143" s="77">
        <v>333331</v>
      </c>
      <c r="F143" s="76">
        <f t="shared" si="20"/>
        <v>-98</v>
      </c>
      <c r="G143" s="78">
        <v>317675</v>
      </c>
      <c r="H143" s="76">
        <f t="shared" si="21"/>
        <v>-45</v>
      </c>
      <c r="I143" s="75">
        <v>15656</v>
      </c>
      <c r="J143" s="79">
        <f t="shared" si="22"/>
        <v>-53</v>
      </c>
      <c r="K143" s="80">
        <f t="shared" si="23"/>
        <v>-1207</v>
      </c>
    </row>
    <row r="144" spans="1:11" x14ac:dyDescent="0.15">
      <c r="A144" s="270"/>
      <c r="B144" s="23">
        <v>40787</v>
      </c>
      <c r="C144" s="102">
        <v>169110</v>
      </c>
      <c r="D144" s="76">
        <f t="shared" si="19"/>
        <v>-18</v>
      </c>
      <c r="E144" s="103">
        <v>333095</v>
      </c>
      <c r="F144" s="76">
        <f t="shared" si="20"/>
        <v>-236</v>
      </c>
      <c r="G144" s="104">
        <v>317677</v>
      </c>
      <c r="H144" s="76">
        <f t="shared" si="21"/>
        <v>2</v>
      </c>
      <c r="I144" s="102">
        <v>15418</v>
      </c>
      <c r="J144" s="79">
        <f t="shared" si="22"/>
        <v>-238</v>
      </c>
      <c r="K144" s="80">
        <f t="shared" si="23"/>
        <v>-1207</v>
      </c>
    </row>
    <row r="145" spans="1:11" x14ac:dyDescent="0.15">
      <c r="A145" s="270"/>
      <c r="B145" s="23">
        <v>40817</v>
      </c>
      <c r="C145" s="102">
        <v>169154</v>
      </c>
      <c r="D145" s="76">
        <f t="shared" si="19"/>
        <v>44</v>
      </c>
      <c r="E145" s="103">
        <v>333051</v>
      </c>
      <c r="F145" s="76">
        <f t="shared" si="20"/>
        <v>-44</v>
      </c>
      <c r="G145" s="104">
        <v>317600</v>
      </c>
      <c r="H145" s="76">
        <f t="shared" si="21"/>
        <v>-77</v>
      </c>
      <c r="I145" s="102">
        <v>15451</v>
      </c>
      <c r="J145" s="79">
        <f t="shared" si="22"/>
        <v>33</v>
      </c>
      <c r="K145" s="80">
        <f t="shared" si="23"/>
        <v>-1042</v>
      </c>
    </row>
    <row r="146" spans="1:11" x14ac:dyDescent="0.15">
      <c r="A146" s="270"/>
      <c r="B146" s="23">
        <v>40848</v>
      </c>
      <c r="C146" s="102">
        <v>169207</v>
      </c>
      <c r="D146" s="76">
        <f t="shared" si="19"/>
        <v>53</v>
      </c>
      <c r="E146" s="103">
        <v>333174</v>
      </c>
      <c r="F146" s="76">
        <f t="shared" si="20"/>
        <v>123</v>
      </c>
      <c r="G146" s="104">
        <v>317629</v>
      </c>
      <c r="H146" s="76">
        <f t="shared" si="21"/>
        <v>29</v>
      </c>
      <c r="I146" s="102">
        <v>15545</v>
      </c>
      <c r="J146" s="79">
        <f t="shared" si="22"/>
        <v>94</v>
      </c>
      <c r="K146" s="80">
        <f t="shared" si="23"/>
        <v>-834</v>
      </c>
    </row>
    <row r="147" spans="1:11" ht="14.25" thickBot="1" x14ac:dyDescent="0.2">
      <c r="A147" s="271"/>
      <c r="B147" s="23">
        <v>40878</v>
      </c>
      <c r="C147" s="123">
        <v>169181</v>
      </c>
      <c r="D147" s="76">
        <f t="shared" si="19"/>
        <v>-26</v>
      </c>
      <c r="E147" s="77">
        <v>333021</v>
      </c>
      <c r="F147" s="76">
        <f t="shared" si="20"/>
        <v>-153</v>
      </c>
      <c r="G147" s="78">
        <v>317517</v>
      </c>
      <c r="H147" s="76">
        <f t="shared" si="21"/>
        <v>-112</v>
      </c>
      <c r="I147" s="75">
        <v>15504</v>
      </c>
      <c r="J147" s="79">
        <f t="shared" si="22"/>
        <v>-41</v>
      </c>
      <c r="K147" s="80">
        <f t="shared" si="23"/>
        <v>-713</v>
      </c>
    </row>
    <row r="148" spans="1:11" x14ac:dyDescent="0.15">
      <c r="A148" s="269" t="s">
        <v>19</v>
      </c>
      <c r="B148" s="51">
        <v>40909</v>
      </c>
      <c r="C148" s="130">
        <v>169031</v>
      </c>
      <c r="D148" s="134">
        <f t="shared" si="19"/>
        <v>-150</v>
      </c>
      <c r="E148" s="53">
        <v>332678</v>
      </c>
      <c r="F148" s="134">
        <f t="shared" si="20"/>
        <v>-343</v>
      </c>
      <c r="G148" s="133">
        <v>317227</v>
      </c>
      <c r="H148" s="134">
        <f t="shared" si="21"/>
        <v>-290</v>
      </c>
      <c r="I148" s="130">
        <v>15451</v>
      </c>
      <c r="J148" s="137">
        <f t="shared" si="22"/>
        <v>-53</v>
      </c>
      <c r="K148" s="138">
        <f t="shared" si="23"/>
        <v>-702</v>
      </c>
    </row>
    <row r="149" spans="1:11" x14ac:dyDescent="0.15">
      <c r="A149" s="264"/>
      <c r="B149" s="23">
        <v>40940</v>
      </c>
      <c r="C149" s="127">
        <v>169085</v>
      </c>
      <c r="D149" s="76">
        <f t="shared" si="19"/>
        <v>54</v>
      </c>
      <c r="E149" s="41">
        <v>332577</v>
      </c>
      <c r="F149" s="76">
        <f t="shared" si="20"/>
        <v>-101</v>
      </c>
      <c r="G149" s="128">
        <v>317166</v>
      </c>
      <c r="H149" s="76">
        <f t="shared" si="21"/>
        <v>-61</v>
      </c>
      <c r="I149" s="127">
        <v>15411</v>
      </c>
      <c r="J149" s="79">
        <f t="shared" si="22"/>
        <v>-40</v>
      </c>
      <c r="K149" s="80">
        <f t="shared" si="23"/>
        <v>-581</v>
      </c>
    </row>
    <row r="150" spans="1:11" x14ac:dyDescent="0.15">
      <c r="A150" s="264"/>
      <c r="B150" s="23">
        <v>40969</v>
      </c>
      <c r="C150" s="127">
        <v>169247</v>
      </c>
      <c r="D150" s="76">
        <f t="shared" si="19"/>
        <v>162</v>
      </c>
      <c r="E150" s="41">
        <v>332437</v>
      </c>
      <c r="F150" s="76">
        <f t="shared" si="20"/>
        <v>-140</v>
      </c>
      <c r="G150" s="128">
        <v>317339</v>
      </c>
      <c r="H150" s="76">
        <f t="shared" si="21"/>
        <v>173</v>
      </c>
      <c r="I150" s="127">
        <v>15098</v>
      </c>
      <c r="J150" s="79">
        <f t="shared" si="22"/>
        <v>-313</v>
      </c>
      <c r="K150" s="80">
        <f t="shared" si="23"/>
        <v>-349</v>
      </c>
    </row>
    <row r="151" spans="1:11" x14ac:dyDescent="0.15">
      <c r="A151" s="264"/>
      <c r="B151" s="23">
        <v>41000</v>
      </c>
      <c r="C151" s="110">
        <v>169872</v>
      </c>
      <c r="D151" s="76">
        <f t="shared" si="19"/>
        <v>625</v>
      </c>
      <c r="E151" s="42">
        <v>332758</v>
      </c>
      <c r="F151" s="76">
        <f t="shared" si="20"/>
        <v>321</v>
      </c>
      <c r="G151" s="43">
        <v>317663</v>
      </c>
      <c r="H151" s="76">
        <f t="shared" si="21"/>
        <v>324</v>
      </c>
      <c r="I151" s="24">
        <v>15095</v>
      </c>
      <c r="J151" s="79">
        <f t="shared" si="22"/>
        <v>-3</v>
      </c>
      <c r="K151" s="80">
        <f t="shared" si="23"/>
        <v>65</v>
      </c>
    </row>
    <row r="152" spans="1:11" x14ac:dyDescent="0.15">
      <c r="A152" s="264"/>
      <c r="B152" s="23">
        <v>41030</v>
      </c>
      <c r="C152" s="102">
        <v>170278</v>
      </c>
      <c r="D152" s="76">
        <f t="shared" si="19"/>
        <v>406</v>
      </c>
      <c r="E152" s="103">
        <v>333371</v>
      </c>
      <c r="F152" s="76">
        <f t="shared" si="20"/>
        <v>613</v>
      </c>
      <c r="G152" s="104">
        <v>318109</v>
      </c>
      <c r="H152" s="76">
        <f t="shared" si="21"/>
        <v>446</v>
      </c>
      <c r="I152" s="102">
        <v>15262</v>
      </c>
      <c r="J152" s="79">
        <f t="shared" si="22"/>
        <v>167</v>
      </c>
      <c r="K152" s="80">
        <f t="shared" si="23"/>
        <v>499</v>
      </c>
    </row>
    <row r="153" spans="1:11" x14ac:dyDescent="0.15">
      <c r="A153" s="264"/>
      <c r="B153" s="23">
        <v>41061</v>
      </c>
      <c r="C153" s="102">
        <v>170577</v>
      </c>
      <c r="D153" s="76">
        <f t="shared" si="19"/>
        <v>299</v>
      </c>
      <c r="E153" s="103">
        <v>333669</v>
      </c>
      <c r="F153" s="76">
        <f t="shared" si="20"/>
        <v>298</v>
      </c>
      <c r="G153" s="104">
        <v>318506</v>
      </c>
      <c r="H153" s="76">
        <f t="shared" si="21"/>
        <v>397</v>
      </c>
      <c r="I153" s="102">
        <v>15163</v>
      </c>
      <c r="J153" s="79">
        <f t="shared" si="22"/>
        <v>-99</v>
      </c>
      <c r="K153" s="80">
        <f t="shared" si="23"/>
        <v>812</v>
      </c>
    </row>
    <row r="154" spans="1:11" ht="14.25" thickBot="1" x14ac:dyDescent="0.2">
      <c r="A154" s="264"/>
      <c r="B154" s="139">
        <v>41091</v>
      </c>
      <c r="C154" s="140">
        <v>170642</v>
      </c>
      <c r="D154" s="141">
        <f t="shared" si="19"/>
        <v>65</v>
      </c>
      <c r="E154" s="142">
        <v>333774</v>
      </c>
      <c r="F154" s="141">
        <f t="shared" si="20"/>
        <v>105</v>
      </c>
      <c r="G154" s="143">
        <v>318619</v>
      </c>
      <c r="H154" s="141">
        <f t="shared" si="21"/>
        <v>113</v>
      </c>
      <c r="I154" s="140">
        <v>15155</v>
      </c>
      <c r="J154" s="144">
        <f t="shared" si="22"/>
        <v>-8</v>
      </c>
      <c r="K154" s="145">
        <f t="shared" si="23"/>
        <v>899</v>
      </c>
    </row>
    <row r="155" spans="1:11" ht="27" customHeight="1" thickTop="1" thickBot="1" x14ac:dyDescent="0.2">
      <c r="A155" s="264"/>
      <c r="B155" s="146"/>
      <c r="C155" s="146" t="s">
        <v>1</v>
      </c>
      <c r="D155" s="147" t="s">
        <v>2</v>
      </c>
      <c r="E155" s="148" t="s">
        <v>4</v>
      </c>
      <c r="F155" s="147" t="s">
        <v>2</v>
      </c>
      <c r="G155" s="149" t="s">
        <v>20</v>
      </c>
      <c r="H155" s="147" t="s">
        <v>2</v>
      </c>
      <c r="I155" s="149" t="s">
        <v>21</v>
      </c>
      <c r="J155" s="150" t="s">
        <v>2</v>
      </c>
      <c r="K155" s="151" t="s">
        <v>6</v>
      </c>
    </row>
    <row r="156" spans="1:11" ht="14.25" thickTop="1" x14ac:dyDescent="0.15">
      <c r="A156" s="264"/>
      <c r="B156" s="152">
        <v>41122</v>
      </c>
      <c r="C156" s="153">
        <v>178380</v>
      </c>
      <c r="D156" s="154">
        <f>IF((C156)="","",(C156)-(C154))</f>
        <v>7738</v>
      </c>
      <c r="E156" s="155">
        <v>332729</v>
      </c>
      <c r="F156" s="154">
        <f>IF((E156)="","",(E156)-(G154))</f>
        <v>14110</v>
      </c>
      <c r="G156" s="156">
        <v>318663</v>
      </c>
      <c r="H156" s="154">
        <f>IF((G156)="","",(G156)-(G154))</f>
        <v>44</v>
      </c>
      <c r="I156" s="157">
        <v>14066</v>
      </c>
      <c r="J156" s="158" t="s">
        <v>22</v>
      </c>
      <c r="K156" s="159">
        <f t="shared" ref="K156:K167" si="24">E156-G143</f>
        <v>15054</v>
      </c>
    </row>
    <row r="157" spans="1:11" x14ac:dyDescent="0.15">
      <c r="A157" s="264"/>
      <c r="B157" s="23">
        <v>41153</v>
      </c>
      <c r="C157" s="102">
        <v>178417</v>
      </c>
      <c r="D157" s="76">
        <f t="shared" si="19"/>
        <v>37</v>
      </c>
      <c r="E157" s="103">
        <v>332844</v>
      </c>
      <c r="F157" s="76">
        <f t="shared" si="20"/>
        <v>115</v>
      </c>
      <c r="G157" s="104">
        <v>318712</v>
      </c>
      <c r="H157" s="76">
        <f t="shared" si="21"/>
        <v>49</v>
      </c>
      <c r="I157" s="102">
        <v>14132</v>
      </c>
      <c r="J157" s="160">
        <f>IF((I157)="","",(I157)-(I156))</f>
        <v>66</v>
      </c>
      <c r="K157" s="80">
        <f t="shared" si="24"/>
        <v>15167</v>
      </c>
    </row>
    <row r="158" spans="1:11" x14ac:dyDescent="0.15">
      <c r="A158" s="264"/>
      <c r="B158" s="23">
        <v>41183</v>
      </c>
      <c r="C158" s="102">
        <v>178406</v>
      </c>
      <c r="D158" s="76">
        <f t="shared" si="19"/>
        <v>-11</v>
      </c>
      <c r="E158" s="103">
        <v>332794</v>
      </c>
      <c r="F158" s="76">
        <f t="shared" si="20"/>
        <v>-50</v>
      </c>
      <c r="G158" s="104">
        <v>318629</v>
      </c>
      <c r="H158" s="76">
        <f t="shared" si="21"/>
        <v>-83</v>
      </c>
      <c r="I158" s="102">
        <v>14165</v>
      </c>
      <c r="J158" s="79">
        <f>IF((I158)="","",(I158)-(I157))</f>
        <v>33</v>
      </c>
      <c r="K158" s="80">
        <f t="shared" si="24"/>
        <v>15194</v>
      </c>
    </row>
    <row r="159" spans="1:11" x14ac:dyDescent="0.15">
      <c r="A159" s="264"/>
      <c r="B159" s="23">
        <v>41214</v>
      </c>
      <c r="C159" s="102">
        <v>178651</v>
      </c>
      <c r="D159" s="76">
        <f t="shared" si="19"/>
        <v>245</v>
      </c>
      <c r="E159" s="103">
        <v>333079</v>
      </c>
      <c r="F159" s="76">
        <f t="shared" si="20"/>
        <v>285</v>
      </c>
      <c r="G159" s="104">
        <v>318706</v>
      </c>
      <c r="H159" s="76">
        <f t="shared" si="21"/>
        <v>77</v>
      </c>
      <c r="I159" s="102">
        <v>14373</v>
      </c>
      <c r="J159" s="79">
        <f>IF((I159)="","",(I159)-(I158))</f>
        <v>208</v>
      </c>
      <c r="K159" s="80">
        <f t="shared" si="24"/>
        <v>15450</v>
      </c>
    </row>
    <row r="160" spans="1:11" ht="14.25" thickBot="1" x14ac:dyDescent="0.2">
      <c r="A160" s="264"/>
      <c r="B160" s="38">
        <v>41244</v>
      </c>
      <c r="C160" s="81">
        <v>178715</v>
      </c>
      <c r="D160" s="82">
        <f t="shared" si="19"/>
        <v>64</v>
      </c>
      <c r="E160" s="83">
        <v>333244</v>
      </c>
      <c r="F160" s="82">
        <f t="shared" si="20"/>
        <v>165</v>
      </c>
      <c r="G160" s="78">
        <v>318842</v>
      </c>
      <c r="H160" s="76">
        <f t="shared" si="21"/>
        <v>136</v>
      </c>
      <c r="I160" s="81">
        <v>14402</v>
      </c>
      <c r="J160" s="79">
        <f>IF((I160)="","",(I160)-(I159))</f>
        <v>29</v>
      </c>
      <c r="K160" s="86">
        <f t="shared" si="24"/>
        <v>15727</v>
      </c>
    </row>
    <row r="161" spans="1:12" x14ac:dyDescent="0.15">
      <c r="A161" s="269" t="s">
        <v>23</v>
      </c>
      <c r="B161" s="109">
        <v>41275</v>
      </c>
      <c r="C161" s="161">
        <v>178589</v>
      </c>
      <c r="D161" s="116">
        <f t="shared" si="19"/>
        <v>-126</v>
      </c>
      <c r="E161" s="88">
        <v>333132</v>
      </c>
      <c r="F161" s="116">
        <f t="shared" si="20"/>
        <v>-112</v>
      </c>
      <c r="G161" s="162">
        <v>318884</v>
      </c>
      <c r="H161" s="131">
        <f t="shared" si="21"/>
        <v>42</v>
      </c>
      <c r="I161" s="163">
        <v>14248</v>
      </c>
      <c r="J161" s="125">
        <f t="shared" ref="J161:J220" si="25">IF((I161)="","",(I161)-(I160))</f>
        <v>-154</v>
      </c>
      <c r="K161" s="164">
        <f t="shared" si="24"/>
        <v>15905</v>
      </c>
    </row>
    <row r="162" spans="1:12" x14ac:dyDescent="0.15">
      <c r="A162" s="264"/>
      <c r="B162" s="23">
        <v>41306</v>
      </c>
      <c r="C162" s="75">
        <v>178473</v>
      </c>
      <c r="D162" s="76">
        <f t="shared" si="19"/>
        <v>-116</v>
      </c>
      <c r="E162" s="18">
        <v>333027</v>
      </c>
      <c r="F162" s="76">
        <f t="shared" si="20"/>
        <v>-105</v>
      </c>
      <c r="G162" s="78">
        <v>318933</v>
      </c>
      <c r="H162" s="76">
        <f t="shared" si="21"/>
        <v>49</v>
      </c>
      <c r="I162" s="75">
        <v>14094</v>
      </c>
      <c r="J162" s="165">
        <f t="shared" si="25"/>
        <v>-154</v>
      </c>
      <c r="K162" s="166">
        <f t="shared" si="24"/>
        <v>15861</v>
      </c>
    </row>
    <row r="163" spans="1:12" x14ac:dyDescent="0.15">
      <c r="A163" s="264"/>
      <c r="B163" s="23">
        <v>41334</v>
      </c>
      <c r="C163" s="75">
        <v>178601</v>
      </c>
      <c r="D163" s="76">
        <f t="shared" si="19"/>
        <v>128</v>
      </c>
      <c r="E163" s="41">
        <v>333111</v>
      </c>
      <c r="F163" s="76">
        <f t="shared" si="20"/>
        <v>84</v>
      </c>
      <c r="G163" s="78">
        <v>319056</v>
      </c>
      <c r="H163" s="76">
        <f t="shared" si="21"/>
        <v>123</v>
      </c>
      <c r="I163" s="75">
        <v>14055</v>
      </c>
      <c r="J163" s="165">
        <f t="shared" si="25"/>
        <v>-39</v>
      </c>
      <c r="K163" s="166">
        <f t="shared" si="24"/>
        <v>15772</v>
      </c>
    </row>
    <row r="164" spans="1:12" x14ac:dyDescent="0.15">
      <c r="A164" s="264"/>
      <c r="B164" s="23">
        <v>41365</v>
      </c>
      <c r="C164" s="75">
        <v>179169</v>
      </c>
      <c r="D164" s="76">
        <f t="shared" si="19"/>
        <v>568</v>
      </c>
      <c r="E164" s="41">
        <v>333406</v>
      </c>
      <c r="F164" s="76">
        <f t="shared" si="20"/>
        <v>295</v>
      </c>
      <c r="G164" s="78">
        <v>319396</v>
      </c>
      <c r="H164" s="76">
        <f t="shared" si="21"/>
        <v>340</v>
      </c>
      <c r="I164" s="75">
        <v>14010</v>
      </c>
      <c r="J164" s="165">
        <f t="shared" si="25"/>
        <v>-45</v>
      </c>
      <c r="K164" s="166">
        <f t="shared" si="24"/>
        <v>15743</v>
      </c>
    </row>
    <row r="165" spans="1:12" x14ac:dyDescent="0.15">
      <c r="A165" s="264"/>
      <c r="B165" s="23">
        <v>41395</v>
      </c>
      <c r="C165" s="75">
        <v>179981</v>
      </c>
      <c r="D165" s="76">
        <f t="shared" si="19"/>
        <v>812</v>
      </c>
      <c r="E165" s="41">
        <v>334333</v>
      </c>
      <c r="F165" s="76">
        <f t="shared" si="20"/>
        <v>927</v>
      </c>
      <c r="G165" s="78">
        <v>320107</v>
      </c>
      <c r="H165" s="76">
        <f t="shared" si="21"/>
        <v>711</v>
      </c>
      <c r="I165" s="75">
        <v>14226</v>
      </c>
      <c r="J165" s="165">
        <f t="shared" si="25"/>
        <v>216</v>
      </c>
      <c r="K165" s="166">
        <f t="shared" si="24"/>
        <v>16224</v>
      </c>
    </row>
    <row r="166" spans="1:12" x14ac:dyDescent="0.15">
      <c r="A166" s="264"/>
      <c r="B166" s="23">
        <v>41426</v>
      </c>
      <c r="C166" s="75">
        <v>180136</v>
      </c>
      <c r="D166" s="76">
        <f t="shared" si="19"/>
        <v>155</v>
      </c>
      <c r="E166" s="41">
        <v>334486</v>
      </c>
      <c r="F166" s="76">
        <f t="shared" si="20"/>
        <v>153</v>
      </c>
      <c r="G166" s="78">
        <v>320177</v>
      </c>
      <c r="H166" s="76">
        <f t="shared" si="21"/>
        <v>70</v>
      </c>
      <c r="I166" s="75">
        <v>14309</v>
      </c>
      <c r="J166" s="165">
        <f t="shared" si="25"/>
        <v>83</v>
      </c>
      <c r="K166" s="166">
        <f t="shared" si="24"/>
        <v>15980</v>
      </c>
    </row>
    <row r="167" spans="1:12" x14ac:dyDescent="0.15">
      <c r="A167" s="264"/>
      <c r="B167" s="23">
        <v>41456</v>
      </c>
      <c r="C167" s="75">
        <v>180216</v>
      </c>
      <c r="D167" s="76">
        <f t="shared" si="19"/>
        <v>80</v>
      </c>
      <c r="E167" s="41">
        <v>334535</v>
      </c>
      <c r="F167" s="76">
        <f t="shared" si="20"/>
        <v>49</v>
      </c>
      <c r="G167" s="78">
        <v>320271</v>
      </c>
      <c r="H167" s="76">
        <f t="shared" si="21"/>
        <v>94</v>
      </c>
      <c r="I167" s="75">
        <v>14264</v>
      </c>
      <c r="J167" s="165">
        <f t="shared" si="25"/>
        <v>-45</v>
      </c>
      <c r="K167" s="166">
        <f t="shared" si="24"/>
        <v>15916</v>
      </c>
    </row>
    <row r="168" spans="1:12" x14ac:dyDescent="0.15">
      <c r="A168" s="264"/>
      <c r="B168" s="23">
        <v>41487</v>
      </c>
      <c r="C168" s="75">
        <v>180306</v>
      </c>
      <c r="D168" s="76">
        <f t="shared" si="19"/>
        <v>90</v>
      </c>
      <c r="E168" s="41">
        <v>334611</v>
      </c>
      <c r="F168" s="76">
        <f t="shared" si="20"/>
        <v>76</v>
      </c>
      <c r="G168" s="78">
        <v>320285</v>
      </c>
      <c r="H168" s="76">
        <f t="shared" si="21"/>
        <v>14</v>
      </c>
      <c r="I168" s="75">
        <v>14326</v>
      </c>
      <c r="J168" s="165">
        <f t="shared" si="25"/>
        <v>62</v>
      </c>
      <c r="K168" s="167">
        <f t="shared" ref="K168:K231" si="26">E168-E156</f>
        <v>1882</v>
      </c>
    </row>
    <row r="169" spans="1:12" x14ac:dyDescent="0.15">
      <c r="A169" s="264"/>
      <c r="B169" s="23">
        <v>41518</v>
      </c>
      <c r="C169" s="75">
        <v>180258</v>
      </c>
      <c r="D169" s="76">
        <f t="shared" si="19"/>
        <v>-48</v>
      </c>
      <c r="E169" s="41">
        <v>334642</v>
      </c>
      <c r="F169" s="76">
        <f t="shared" si="20"/>
        <v>31</v>
      </c>
      <c r="G169" s="78">
        <v>320361</v>
      </c>
      <c r="H169" s="76">
        <f t="shared" si="21"/>
        <v>76</v>
      </c>
      <c r="I169" s="75">
        <v>14281</v>
      </c>
      <c r="J169" s="165">
        <f t="shared" si="25"/>
        <v>-45</v>
      </c>
      <c r="K169" s="167">
        <f t="shared" si="26"/>
        <v>1798</v>
      </c>
    </row>
    <row r="170" spans="1:12" x14ac:dyDescent="0.15">
      <c r="A170" s="264"/>
      <c r="B170" s="23">
        <v>41548</v>
      </c>
      <c r="C170" s="75">
        <v>180241</v>
      </c>
      <c r="D170" s="76">
        <f t="shared" si="19"/>
        <v>-17</v>
      </c>
      <c r="E170" s="41">
        <v>334672</v>
      </c>
      <c r="F170" s="76">
        <f t="shared" si="20"/>
        <v>30</v>
      </c>
      <c r="G170" s="78">
        <v>320359</v>
      </c>
      <c r="H170" s="76">
        <f t="shared" si="21"/>
        <v>-2</v>
      </c>
      <c r="I170" s="75">
        <v>14313</v>
      </c>
      <c r="J170" s="165">
        <f t="shared" si="25"/>
        <v>32</v>
      </c>
      <c r="K170" s="167">
        <f t="shared" si="26"/>
        <v>1878</v>
      </c>
    </row>
    <row r="171" spans="1:12" x14ac:dyDescent="0.15">
      <c r="A171" s="264"/>
      <c r="B171" s="23">
        <v>41579</v>
      </c>
      <c r="C171" s="75">
        <v>180490</v>
      </c>
      <c r="D171" s="76">
        <f t="shared" si="19"/>
        <v>249</v>
      </c>
      <c r="E171" s="41">
        <v>335027</v>
      </c>
      <c r="F171" s="76">
        <f t="shared" si="20"/>
        <v>355</v>
      </c>
      <c r="G171" s="78">
        <v>320464</v>
      </c>
      <c r="H171" s="76">
        <f t="shared" si="21"/>
        <v>105</v>
      </c>
      <c r="I171" s="75">
        <v>14563</v>
      </c>
      <c r="J171" s="165">
        <f t="shared" si="25"/>
        <v>250</v>
      </c>
      <c r="K171" s="168">
        <f t="shared" si="26"/>
        <v>1948</v>
      </c>
      <c r="L171" s="169"/>
    </row>
    <row r="172" spans="1:12" ht="14.25" thickBot="1" x14ac:dyDescent="0.2">
      <c r="A172" s="265"/>
      <c r="B172" s="38">
        <v>41609</v>
      </c>
      <c r="C172" s="75">
        <v>180322</v>
      </c>
      <c r="D172" s="76">
        <f t="shared" si="19"/>
        <v>-168</v>
      </c>
      <c r="E172" s="41">
        <v>334858</v>
      </c>
      <c r="F172" s="82">
        <f t="shared" si="20"/>
        <v>-169</v>
      </c>
      <c r="G172" s="84">
        <v>320268</v>
      </c>
      <c r="H172" s="82">
        <f t="shared" si="21"/>
        <v>-196</v>
      </c>
      <c r="I172" s="81">
        <v>14590</v>
      </c>
      <c r="J172" s="124">
        <f t="shared" si="25"/>
        <v>27</v>
      </c>
      <c r="K172" s="170">
        <f t="shared" si="26"/>
        <v>1614</v>
      </c>
    </row>
    <row r="173" spans="1:12" x14ac:dyDescent="0.15">
      <c r="A173" s="263" t="s">
        <v>24</v>
      </c>
      <c r="B173" s="171">
        <v>41640</v>
      </c>
      <c r="C173" s="172">
        <v>180230</v>
      </c>
      <c r="D173" s="134">
        <f t="shared" si="19"/>
        <v>-92</v>
      </c>
      <c r="E173" s="53">
        <v>334723</v>
      </c>
      <c r="F173" s="134">
        <f t="shared" si="20"/>
        <v>-135</v>
      </c>
      <c r="G173" s="173">
        <v>320165</v>
      </c>
      <c r="H173" s="134">
        <f t="shared" si="21"/>
        <v>-103</v>
      </c>
      <c r="I173" s="172">
        <v>14558</v>
      </c>
      <c r="J173" s="137">
        <f t="shared" si="25"/>
        <v>-32</v>
      </c>
      <c r="K173" s="174">
        <f t="shared" si="26"/>
        <v>1591</v>
      </c>
    </row>
    <row r="174" spans="1:12" x14ac:dyDescent="0.15">
      <c r="A174" s="264"/>
      <c r="B174" s="23">
        <v>41671</v>
      </c>
      <c r="C174" s="75">
        <v>180376</v>
      </c>
      <c r="D174" s="76">
        <f t="shared" si="19"/>
        <v>146</v>
      </c>
      <c r="E174" s="41">
        <v>334841</v>
      </c>
      <c r="F174" s="76">
        <f t="shared" si="20"/>
        <v>118</v>
      </c>
      <c r="G174" s="78">
        <v>320171</v>
      </c>
      <c r="H174" s="76">
        <f t="shared" si="21"/>
        <v>6</v>
      </c>
      <c r="I174" s="75">
        <v>14670</v>
      </c>
      <c r="J174" s="165">
        <f t="shared" si="25"/>
        <v>112</v>
      </c>
      <c r="K174" s="175">
        <f t="shared" si="26"/>
        <v>1814</v>
      </c>
      <c r="L174" s="169"/>
    </row>
    <row r="175" spans="1:12" x14ac:dyDescent="0.15">
      <c r="A175" s="264"/>
      <c r="B175" s="23">
        <v>41699</v>
      </c>
      <c r="C175" s="75">
        <v>180538</v>
      </c>
      <c r="D175" s="76">
        <f t="shared" si="19"/>
        <v>162</v>
      </c>
      <c r="E175" s="41">
        <v>335131</v>
      </c>
      <c r="F175" s="76">
        <f t="shared" si="20"/>
        <v>290</v>
      </c>
      <c r="G175" s="78">
        <v>320429</v>
      </c>
      <c r="H175" s="76">
        <f t="shared" si="21"/>
        <v>258</v>
      </c>
      <c r="I175" s="75">
        <v>14702</v>
      </c>
      <c r="J175" s="165">
        <f t="shared" si="25"/>
        <v>32</v>
      </c>
      <c r="K175" s="166">
        <f t="shared" si="26"/>
        <v>2020</v>
      </c>
    </row>
    <row r="176" spans="1:12" x14ac:dyDescent="0.15">
      <c r="A176" s="264"/>
      <c r="B176" s="23">
        <v>41730</v>
      </c>
      <c r="C176" s="75">
        <v>181348</v>
      </c>
      <c r="D176" s="76">
        <f t="shared" ref="D176:D232" si="27">IF((C176)="","",(C176)-(C175))</f>
        <v>810</v>
      </c>
      <c r="E176" s="41">
        <v>335818</v>
      </c>
      <c r="F176" s="76">
        <f t="shared" ref="F176:F232" si="28">IF((E176)="","",(E176)-(E175))</f>
        <v>687</v>
      </c>
      <c r="G176" s="78">
        <v>321032</v>
      </c>
      <c r="H176" s="76">
        <f t="shared" ref="H176:H220" si="29">IF((G176)="","",(G176)-(G175))</f>
        <v>603</v>
      </c>
      <c r="I176" s="75">
        <v>14786</v>
      </c>
      <c r="J176" s="165">
        <f t="shared" si="25"/>
        <v>84</v>
      </c>
      <c r="K176" s="166">
        <f t="shared" si="26"/>
        <v>2412</v>
      </c>
    </row>
    <row r="177" spans="1:11" x14ac:dyDescent="0.15">
      <c r="A177" s="264"/>
      <c r="B177" s="23">
        <v>41760</v>
      </c>
      <c r="C177" s="75">
        <v>182007</v>
      </c>
      <c r="D177" s="76">
        <f t="shared" si="27"/>
        <v>659</v>
      </c>
      <c r="E177" s="41">
        <v>336444</v>
      </c>
      <c r="F177" s="76">
        <f t="shared" si="28"/>
        <v>626</v>
      </c>
      <c r="G177" s="78">
        <v>321420</v>
      </c>
      <c r="H177" s="76">
        <f t="shared" si="29"/>
        <v>388</v>
      </c>
      <c r="I177" s="75">
        <v>15024</v>
      </c>
      <c r="J177" s="165">
        <f t="shared" si="25"/>
        <v>238</v>
      </c>
      <c r="K177" s="166">
        <f t="shared" si="26"/>
        <v>2111</v>
      </c>
    </row>
    <row r="178" spans="1:11" x14ac:dyDescent="0.15">
      <c r="A178" s="264"/>
      <c r="B178" s="23">
        <v>41791</v>
      </c>
      <c r="C178" s="75">
        <v>182238</v>
      </c>
      <c r="D178" s="76">
        <f t="shared" si="27"/>
        <v>231</v>
      </c>
      <c r="E178" s="41">
        <v>336765</v>
      </c>
      <c r="F178" s="76">
        <f t="shared" si="28"/>
        <v>321</v>
      </c>
      <c r="G178" s="78">
        <v>321617</v>
      </c>
      <c r="H178" s="76">
        <f t="shared" si="29"/>
        <v>197</v>
      </c>
      <c r="I178" s="75">
        <v>15148</v>
      </c>
      <c r="J178" s="165">
        <f t="shared" si="25"/>
        <v>124</v>
      </c>
      <c r="K178" s="166">
        <f t="shared" si="26"/>
        <v>2279</v>
      </c>
    </row>
    <row r="179" spans="1:11" x14ac:dyDescent="0.15">
      <c r="A179" s="264"/>
      <c r="B179" s="23">
        <v>41821</v>
      </c>
      <c r="C179" s="75">
        <v>182266</v>
      </c>
      <c r="D179" s="76">
        <f t="shared" si="27"/>
        <v>28</v>
      </c>
      <c r="E179" s="41">
        <v>336794</v>
      </c>
      <c r="F179" s="76">
        <f t="shared" si="28"/>
        <v>29</v>
      </c>
      <c r="G179" s="78">
        <v>321666</v>
      </c>
      <c r="H179" s="76">
        <f t="shared" si="29"/>
        <v>49</v>
      </c>
      <c r="I179" s="75">
        <v>15128</v>
      </c>
      <c r="J179" s="165">
        <f t="shared" si="25"/>
        <v>-20</v>
      </c>
      <c r="K179" s="166">
        <f t="shared" si="26"/>
        <v>2259</v>
      </c>
    </row>
    <row r="180" spans="1:11" x14ac:dyDescent="0.15">
      <c r="A180" s="264"/>
      <c r="B180" s="23">
        <v>41852</v>
      </c>
      <c r="C180" s="75">
        <v>182622</v>
      </c>
      <c r="D180" s="76">
        <f t="shared" si="27"/>
        <v>356</v>
      </c>
      <c r="E180" s="41">
        <v>337277</v>
      </c>
      <c r="F180" s="76">
        <f t="shared" si="28"/>
        <v>483</v>
      </c>
      <c r="G180" s="78">
        <v>321884</v>
      </c>
      <c r="H180" s="76">
        <f t="shared" si="29"/>
        <v>218</v>
      </c>
      <c r="I180" s="75">
        <v>15393</v>
      </c>
      <c r="J180" s="165">
        <f t="shared" si="25"/>
        <v>265</v>
      </c>
      <c r="K180" s="166">
        <f t="shared" si="26"/>
        <v>2666</v>
      </c>
    </row>
    <row r="181" spans="1:11" x14ac:dyDescent="0.15">
      <c r="A181" s="264"/>
      <c r="B181" s="23">
        <v>41883</v>
      </c>
      <c r="C181" s="75">
        <v>182656</v>
      </c>
      <c r="D181" s="76">
        <f t="shared" si="27"/>
        <v>34</v>
      </c>
      <c r="E181" s="41">
        <v>337373</v>
      </c>
      <c r="F181" s="76">
        <f t="shared" si="28"/>
        <v>96</v>
      </c>
      <c r="G181" s="78">
        <v>321952</v>
      </c>
      <c r="H181" s="76">
        <f t="shared" si="29"/>
        <v>68</v>
      </c>
      <c r="I181" s="75">
        <v>15421</v>
      </c>
      <c r="J181" s="165">
        <f t="shared" si="25"/>
        <v>28</v>
      </c>
      <c r="K181" s="166">
        <f t="shared" si="26"/>
        <v>2731</v>
      </c>
    </row>
    <row r="182" spans="1:11" x14ac:dyDescent="0.15">
      <c r="A182" s="264"/>
      <c r="B182" s="23">
        <v>41913</v>
      </c>
      <c r="C182" s="75">
        <v>182736</v>
      </c>
      <c r="D182" s="76">
        <f t="shared" si="27"/>
        <v>80</v>
      </c>
      <c r="E182" s="41">
        <v>337532</v>
      </c>
      <c r="F182" s="76">
        <f t="shared" si="28"/>
        <v>159</v>
      </c>
      <c r="G182" s="78">
        <v>322015</v>
      </c>
      <c r="H182" s="76">
        <f t="shared" si="29"/>
        <v>63</v>
      </c>
      <c r="I182" s="75">
        <v>15517</v>
      </c>
      <c r="J182" s="165">
        <f t="shared" si="25"/>
        <v>96</v>
      </c>
      <c r="K182" s="166">
        <f t="shared" si="26"/>
        <v>2860</v>
      </c>
    </row>
    <row r="183" spans="1:11" x14ac:dyDescent="0.15">
      <c r="A183" s="264"/>
      <c r="B183" s="23">
        <v>41944</v>
      </c>
      <c r="C183" s="75">
        <v>183119</v>
      </c>
      <c r="D183" s="76">
        <f t="shared" si="27"/>
        <v>383</v>
      </c>
      <c r="E183" s="41">
        <v>337946</v>
      </c>
      <c r="F183" s="76">
        <f t="shared" si="28"/>
        <v>414</v>
      </c>
      <c r="G183" s="78">
        <v>322044</v>
      </c>
      <c r="H183" s="76">
        <f t="shared" si="29"/>
        <v>29</v>
      </c>
      <c r="I183" s="75">
        <v>15902</v>
      </c>
      <c r="J183" s="165">
        <f t="shared" si="25"/>
        <v>385</v>
      </c>
      <c r="K183" s="166">
        <f t="shared" si="26"/>
        <v>2919</v>
      </c>
    </row>
    <row r="184" spans="1:11" ht="14.25" thickBot="1" x14ac:dyDescent="0.2">
      <c r="A184" s="265"/>
      <c r="B184" s="38">
        <v>41974</v>
      </c>
      <c r="C184" s="81">
        <v>183126</v>
      </c>
      <c r="D184" s="82">
        <f t="shared" si="27"/>
        <v>7</v>
      </c>
      <c r="E184" s="41">
        <v>338049</v>
      </c>
      <c r="F184" s="82">
        <f t="shared" si="28"/>
        <v>103</v>
      </c>
      <c r="G184" s="84">
        <v>322010</v>
      </c>
      <c r="H184" s="82">
        <f t="shared" si="29"/>
        <v>-34</v>
      </c>
      <c r="I184" s="81">
        <v>16039</v>
      </c>
      <c r="J184" s="165">
        <f t="shared" si="25"/>
        <v>137</v>
      </c>
      <c r="K184" s="166">
        <f t="shared" si="26"/>
        <v>3191</v>
      </c>
    </row>
    <row r="185" spans="1:11" x14ac:dyDescent="0.15">
      <c r="A185" s="269" t="s">
        <v>25</v>
      </c>
      <c r="B185" s="109">
        <v>42005</v>
      </c>
      <c r="C185" s="163">
        <v>183101</v>
      </c>
      <c r="D185" s="116">
        <f t="shared" si="27"/>
        <v>-25</v>
      </c>
      <c r="E185" s="132">
        <v>338084</v>
      </c>
      <c r="F185" s="116">
        <f t="shared" si="28"/>
        <v>35</v>
      </c>
      <c r="G185" s="176">
        <v>322079</v>
      </c>
      <c r="H185" s="116">
        <f t="shared" si="29"/>
        <v>69</v>
      </c>
      <c r="I185" s="163">
        <v>16005</v>
      </c>
      <c r="J185" s="125">
        <f t="shared" si="25"/>
        <v>-34</v>
      </c>
      <c r="K185" s="136">
        <f t="shared" si="26"/>
        <v>3361</v>
      </c>
    </row>
    <row r="186" spans="1:11" x14ac:dyDescent="0.15">
      <c r="A186" s="264"/>
      <c r="B186" s="23">
        <v>42036</v>
      </c>
      <c r="C186" s="75">
        <v>183225</v>
      </c>
      <c r="D186" s="76">
        <f t="shared" si="27"/>
        <v>124</v>
      </c>
      <c r="E186" s="41">
        <v>338279</v>
      </c>
      <c r="F186" s="76">
        <f t="shared" si="28"/>
        <v>195</v>
      </c>
      <c r="G186" s="78">
        <v>322153</v>
      </c>
      <c r="H186" s="76">
        <f t="shared" si="29"/>
        <v>74</v>
      </c>
      <c r="I186" s="75">
        <v>16126</v>
      </c>
      <c r="J186" s="165">
        <f t="shared" si="25"/>
        <v>121</v>
      </c>
      <c r="K186" s="166">
        <f t="shared" si="26"/>
        <v>3438</v>
      </c>
    </row>
    <row r="187" spans="1:11" x14ac:dyDescent="0.15">
      <c r="A187" s="264"/>
      <c r="B187" s="23">
        <v>42064</v>
      </c>
      <c r="C187" s="75">
        <v>183284</v>
      </c>
      <c r="D187" s="76">
        <f t="shared" si="27"/>
        <v>59</v>
      </c>
      <c r="E187" s="41">
        <v>338284</v>
      </c>
      <c r="F187" s="76">
        <f t="shared" si="28"/>
        <v>5</v>
      </c>
      <c r="G187" s="78">
        <v>322111</v>
      </c>
      <c r="H187" s="76">
        <f t="shared" si="29"/>
        <v>-42</v>
      </c>
      <c r="I187" s="75">
        <v>16173</v>
      </c>
      <c r="J187" s="165">
        <f t="shared" si="25"/>
        <v>47</v>
      </c>
      <c r="K187" s="166">
        <f t="shared" si="26"/>
        <v>3153</v>
      </c>
    </row>
    <row r="188" spans="1:11" x14ac:dyDescent="0.15">
      <c r="A188" s="264"/>
      <c r="B188" s="23">
        <v>42095</v>
      </c>
      <c r="C188" s="75">
        <v>184300</v>
      </c>
      <c r="D188" s="76">
        <f t="shared" si="27"/>
        <v>1016</v>
      </c>
      <c r="E188" s="41">
        <v>338854</v>
      </c>
      <c r="F188" s="76">
        <f t="shared" si="28"/>
        <v>570</v>
      </c>
      <c r="G188" s="78">
        <v>322612</v>
      </c>
      <c r="H188" s="76">
        <f t="shared" si="29"/>
        <v>501</v>
      </c>
      <c r="I188" s="75">
        <v>16242</v>
      </c>
      <c r="J188" s="165">
        <f t="shared" si="25"/>
        <v>69</v>
      </c>
      <c r="K188" s="166">
        <f t="shared" si="26"/>
        <v>3036</v>
      </c>
    </row>
    <row r="189" spans="1:11" x14ac:dyDescent="0.15">
      <c r="A189" s="264"/>
      <c r="B189" s="23">
        <v>42125</v>
      </c>
      <c r="C189" s="75">
        <v>185102</v>
      </c>
      <c r="D189" s="76">
        <f t="shared" si="27"/>
        <v>802</v>
      </c>
      <c r="E189" s="41">
        <v>339569</v>
      </c>
      <c r="F189" s="76">
        <f t="shared" si="28"/>
        <v>715</v>
      </c>
      <c r="G189" s="78">
        <v>322850</v>
      </c>
      <c r="H189" s="76">
        <f t="shared" si="29"/>
        <v>238</v>
      </c>
      <c r="I189" s="75">
        <v>16719</v>
      </c>
      <c r="J189" s="165">
        <f t="shared" si="25"/>
        <v>477</v>
      </c>
      <c r="K189" s="166">
        <f t="shared" si="26"/>
        <v>3125</v>
      </c>
    </row>
    <row r="190" spans="1:11" x14ac:dyDescent="0.15">
      <c r="A190" s="264"/>
      <c r="B190" s="23">
        <v>42156</v>
      </c>
      <c r="C190" s="123">
        <v>185356</v>
      </c>
      <c r="D190" s="76">
        <f t="shared" si="27"/>
        <v>254</v>
      </c>
      <c r="E190" s="41">
        <v>339876</v>
      </c>
      <c r="F190" s="76">
        <f t="shared" si="28"/>
        <v>307</v>
      </c>
      <c r="G190" s="78">
        <v>323064</v>
      </c>
      <c r="H190" s="76">
        <f t="shared" si="29"/>
        <v>214</v>
      </c>
      <c r="I190" s="75">
        <v>16812</v>
      </c>
      <c r="J190" s="165">
        <f t="shared" si="25"/>
        <v>93</v>
      </c>
      <c r="K190" s="166">
        <f t="shared" si="26"/>
        <v>3111</v>
      </c>
    </row>
    <row r="191" spans="1:11" x14ac:dyDescent="0.15">
      <c r="A191" s="264"/>
      <c r="B191" s="23">
        <v>42186</v>
      </c>
      <c r="C191" s="75">
        <v>185635</v>
      </c>
      <c r="D191" s="76">
        <f t="shared" si="27"/>
        <v>279</v>
      </c>
      <c r="E191" s="41">
        <v>340162</v>
      </c>
      <c r="F191" s="76">
        <f t="shared" si="28"/>
        <v>286</v>
      </c>
      <c r="G191" s="78">
        <v>323223</v>
      </c>
      <c r="H191" s="76">
        <f t="shared" si="29"/>
        <v>159</v>
      </c>
      <c r="I191" s="75">
        <v>16939</v>
      </c>
      <c r="J191" s="165">
        <f t="shared" si="25"/>
        <v>127</v>
      </c>
      <c r="K191" s="166">
        <f t="shared" si="26"/>
        <v>3368</v>
      </c>
    </row>
    <row r="192" spans="1:11" x14ac:dyDescent="0.15">
      <c r="A192" s="264"/>
      <c r="B192" s="23">
        <v>42217</v>
      </c>
      <c r="C192" s="75">
        <v>185787</v>
      </c>
      <c r="D192" s="76">
        <f t="shared" si="27"/>
        <v>152</v>
      </c>
      <c r="E192" s="41">
        <v>340332</v>
      </c>
      <c r="F192" s="76">
        <f t="shared" si="28"/>
        <v>170</v>
      </c>
      <c r="G192" s="78">
        <v>323237</v>
      </c>
      <c r="H192" s="76">
        <f t="shared" si="29"/>
        <v>14</v>
      </c>
      <c r="I192" s="75">
        <v>17095</v>
      </c>
      <c r="J192" s="165">
        <f t="shared" si="25"/>
        <v>156</v>
      </c>
      <c r="K192" s="166">
        <f t="shared" si="26"/>
        <v>3055</v>
      </c>
    </row>
    <row r="193" spans="1:11" x14ac:dyDescent="0.15">
      <c r="A193" s="264"/>
      <c r="B193" s="23">
        <v>42248</v>
      </c>
      <c r="C193" s="75">
        <v>185788</v>
      </c>
      <c r="D193" s="76">
        <f t="shared" si="27"/>
        <v>1</v>
      </c>
      <c r="E193" s="41">
        <v>340428</v>
      </c>
      <c r="F193" s="76">
        <f t="shared" si="28"/>
        <v>96</v>
      </c>
      <c r="G193" s="78">
        <v>323302</v>
      </c>
      <c r="H193" s="76">
        <f t="shared" si="29"/>
        <v>65</v>
      </c>
      <c r="I193" s="75">
        <v>17126</v>
      </c>
      <c r="J193" s="165">
        <f t="shared" si="25"/>
        <v>31</v>
      </c>
      <c r="K193" s="166">
        <f t="shared" si="26"/>
        <v>3055</v>
      </c>
    </row>
    <row r="194" spans="1:11" x14ac:dyDescent="0.15">
      <c r="A194" s="264"/>
      <c r="B194" s="23">
        <v>42278</v>
      </c>
      <c r="C194" s="75">
        <v>185931</v>
      </c>
      <c r="D194" s="76">
        <f t="shared" si="27"/>
        <v>143</v>
      </c>
      <c r="E194" s="41">
        <v>340559</v>
      </c>
      <c r="F194" s="76">
        <f t="shared" si="28"/>
        <v>131</v>
      </c>
      <c r="G194" s="78">
        <v>323352</v>
      </c>
      <c r="H194" s="76">
        <f t="shared" si="29"/>
        <v>50</v>
      </c>
      <c r="I194" s="75">
        <v>17207</v>
      </c>
      <c r="J194" s="165">
        <f t="shared" si="25"/>
        <v>81</v>
      </c>
      <c r="K194" s="166">
        <f t="shared" si="26"/>
        <v>3027</v>
      </c>
    </row>
    <row r="195" spans="1:11" x14ac:dyDescent="0.15">
      <c r="A195" s="264"/>
      <c r="B195" s="23">
        <v>42309</v>
      </c>
      <c r="C195" s="75">
        <v>186464</v>
      </c>
      <c r="D195" s="76">
        <f t="shared" si="27"/>
        <v>533</v>
      </c>
      <c r="E195" s="41">
        <v>341110</v>
      </c>
      <c r="F195" s="76">
        <f t="shared" si="28"/>
        <v>551</v>
      </c>
      <c r="G195" s="78">
        <v>323524</v>
      </c>
      <c r="H195" s="76">
        <f t="shared" si="29"/>
        <v>172</v>
      </c>
      <c r="I195" s="75">
        <v>17586</v>
      </c>
      <c r="J195" s="165">
        <f t="shared" si="25"/>
        <v>379</v>
      </c>
      <c r="K195" s="166">
        <f t="shared" si="26"/>
        <v>3164</v>
      </c>
    </row>
    <row r="196" spans="1:11" ht="14.25" thickBot="1" x14ac:dyDescent="0.2">
      <c r="A196" s="265"/>
      <c r="B196" s="38">
        <v>42339</v>
      </c>
      <c r="C196" s="81">
        <v>186463</v>
      </c>
      <c r="D196" s="82">
        <f t="shared" si="27"/>
        <v>-1</v>
      </c>
      <c r="E196" s="41">
        <v>341103</v>
      </c>
      <c r="F196" s="76">
        <f t="shared" si="28"/>
        <v>-7</v>
      </c>
      <c r="G196" s="84">
        <v>323488</v>
      </c>
      <c r="H196" s="76">
        <f t="shared" si="29"/>
        <v>-36</v>
      </c>
      <c r="I196" s="75">
        <v>17615</v>
      </c>
      <c r="J196" s="165">
        <f t="shared" si="25"/>
        <v>29</v>
      </c>
      <c r="K196" s="166">
        <f t="shared" si="26"/>
        <v>3054</v>
      </c>
    </row>
    <row r="197" spans="1:11" x14ac:dyDescent="0.15">
      <c r="A197" s="269" t="s">
        <v>26</v>
      </c>
      <c r="B197" s="109">
        <v>42370</v>
      </c>
      <c r="C197" s="163">
        <v>186442</v>
      </c>
      <c r="D197" s="116">
        <f t="shared" si="27"/>
        <v>-21</v>
      </c>
      <c r="E197" s="132">
        <v>341252</v>
      </c>
      <c r="F197" s="131">
        <f t="shared" si="28"/>
        <v>149</v>
      </c>
      <c r="G197" s="176">
        <v>323643</v>
      </c>
      <c r="H197" s="131">
        <f t="shared" si="29"/>
        <v>155</v>
      </c>
      <c r="I197" s="177">
        <v>17609</v>
      </c>
      <c r="J197" s="125">
        <f t="shared" si="25"/>
        <v>-6</v>
      </c>
      <c r="K197" s="136">
        <f t="shared" si="26"/>
        <v>3168</v>
      </c>
    </row>
    <row r="198" spans="1:11" x14ac:dyDescent="0.15">
      <c r="A198" s="264"/>
      <c r="B198" s="23">
        <v>42401</v>
      </c>
      <c r="C198" s="75">
        <v>186662</v>
      </c>
      <c r="D198" s="76">
        <f t="shared" si="27"/>
        <v>220</v>
      </c>
      <c r="E198" s="41">
        <v>341484</v>
      </c>
      <c r="F198" s="76">
        <f t="shared" si="28"/>
        <v>232</v>
      </c>
      <c r="G198" s="78">
        <v>323705</v>
      </c>
      <c r="H198" s="76">
        <f t="shared" si="29"/>
        <v>62</v>
      </c>
      <c r="I198" s="75">
        <v>17779</v>
      </c>
      <c r="J198" s="165">
        <f t="shared" si="25"/>
        <v>170</v>
      </c>
      <c r="K198" s="166">
        <f t="shared" si="26"/>
        <v>3205</v>
      </c>
    </row>
    <row r="199" spans="1:11" x14ac:dyDescent="0.15">
      <c r="A199" s="264"/>
      <c r="B199" s="23">
        <v>42430</v>
      </c>
      <c r="C199" s="75">
        <v>186808</v>
      </c>
      <c r="D199" s="76">
        <f t="shared" si="27"/>
        <v>146</v>
      </c>
      <c r="E199" s="41">
        <v>341599</v>
      </c>
      <c r="F199" s="76">
        <f t="shared" si="28"/>
        <v>115</v>
      </c>
      <c r="G199" s="78">
        <v>323768</v>
      </c>
      <c r="H199" s="76">
        <f t="shared" si="29"/>
        <v>63</v>
      </c>
      <c r="I199" s="75">
        <v>17831</v>
      </c>
      <c r="J199" s="165">
        <f t="shared" si="25"/>
        <v>52</v>
      </c>
      <c r="K199" s="166">
        <f t="shared" si="26"/>
        <v>3315</v>
      </c>
    </row>
    <row r="200" spans="1:11" x14ac:dyDescent="0.15">
      <c r="A200" s="264"/>
      <c r="B200" s="23">
        <v>42461</v>
      </c>
      <c r="C200" s="75">
        <v>188030</v>
      </c>
      <c r="D200" s="76">
        <f t="shared" si="27"/>
        <v>1222</v>
      </c>
      <c r="E200" s="41">
        <v>342732</v>
      </c>
      <c r="F200" s="76">
        <f t="shared" si="28"/>
        <v>1133</v>
      </c>
      <c r="G200" s="78">
        <v>324772</v>
      </c>
      <c r="H200" s="76">
        <f t="shared" si="29"/>
        <v>1004</v>
      </c>
      <c r="I200" s="75">
        <v>17960</v>
      </c>
      <c r="J200" s="165">
        <f t="shared" si="25"/>
        <v>129</v>
      </c>
      <c r="K200" s="166">
        <f t="shared" si="26"/>
        <v>3878</v>
      </c>
    </row>
    <row r="201" spans="1:11" x14ac:dyDescent="0.15">
      <c r="A201" s="264"/>
      <c r="B201" s="23">
        <v>42491</v>
      </c>
      <c r="C201" s="75">
        <v>189106</v>
      </c>
      <c r="D201" s="76">
        <f t="shared" si="27"/>
        <v>1076</v>
      </c>
      <c r="E201" s="41">
        <v>343833</v>
      </c>
      <c r="F201" s="76">
        <f t="shared" si="28"/>
        <v>1101</v>
      </c>
      <c r="G201" s="78">
        <v>325252</v>
      </c>
      <c r="H201" s="76">
        <f t="shared" si="29"/>
        <v>480</v>
      </c>
      <c r="I201" s="75">
        <v>18581</v>
      </c>
      <c r="J201" s="165">
        <f t="shared" si="25"/>
        <v>621</v>
      </c>
      <c r="K201" s="166">
        <f t="shared" si="26"/>
        <v>4264</v>
      </c>
    </row>
    <row r="202" spans="1:11" x14ac:dyDescent="0.15">
      <c r="A202" s="264"/>
      <c r="B202" s="23">
        <v>42522</v>
      </c>
      <c r="C202" s="123">
        <v>189248</v>
      </c>
      <c r="D202" s="76">
        <f t="shared" si="27"/>
        <v>142</v>
      </c>
      <c r="E202" s="41">
        <v>344024</v>
      </c>
      <c r="F202" s="76">
        <f t="shared" si="28"/>
        <v>191</v>
      </c>
      <c r="G202" s="78">
        <v>325414</v>
      </c>
      <c r="H202" s="76">
        <f t="shared" si="29"/>
        <v>162</v>
      </c>
      <c r="I202" s="75">
        <v>18610</v>
      </c>
      <c r="J202" s="165">
        <f t="shared" si="25"/>
        <v>29</v>
      </c>
      <c r="K202" s="166">
        <f t="shared" si="26"/>
        <v>4148</v>
      </c>
    </row>
    <row r="203" spans="1:11" x14ac:dyDescent="0.15">
      <c r="A203" s="264"/>
      <c r="B203" s="23">
        <v>42552</v>
      </c>
      <c r="C203" s="75">
        <v>189317</v>
      </c>
      <c r="D203" s="76">
        <f t="shared" si="27"/>
        <v>69</v>
      </c>
      <c r="E203" s="41">
        <v>344155</v>
      </c>
      <c r="F203" s="76">
        <f t="shared" si="28"/>
        <v>131</v>
      </c>
      <c r="G203" s="78">
        <v>325542</v>
      </c>
      <c r="H203" s="76">
        <f t="shared" si="29"/>
        <v>128</v>
      </c>
      <c r="I203" s="75">
        <v>18613</v>
      </c>
      <c r="J203" s="165">
        <f t="shared" si="25"/>
        <v>3</v>
      </c>
      <c r="K203" s="166">
        <f t="shared" si="26"/>
        <v>3993</v>
      </c>
    </row>
    <row r="204" spans="1:11" x14ac:dyDescent="0.15">
      <c r="A204" s="264"/>
      <c r="B204" s="23">
        <v>42583</v>
      </c>
      <c r="C204" s="75">
        <v>189428</v>
      </c>
      <c r="D204" s="76">
        <f t="shared" si="27"/>
        <v>111</v>
      </c>
      <c r="E204" s="41">
        <v>344247</v>
      </c>
      <c r="F204" s="76">
        <f t="shared" si="28"/>
        <v>92</v>
      </c>
      <c r="G204" s="78">
        <v>325386</v>
      </c>
      <c r="H204" s="76">
        <f t="shared" si="29"/>
        <v>-156</v>
      </c>
      <c r="I204" s="75">
        <v>18861</v>
      </c>
      <c r="J204" s="165">
        <f t="shared" si="25"/>
        <v>248</v>
      </c>
      <c r="K204" s="166">
        <f t="shared" si="26"/>
        <v>3915</v>
      </c>
    </row>
    <row r="205" spans="1:11" x14ac:dyDescent="0.15">
      <c r="A205" s="264"/>
      <c r="B205" s="23">
        <v>42614</v>
      </c>
      <c r="C205" s="75">
        <v>189462</v>
      </c>
      <c r="D205" s="76">
        <f t="shared" si="27"/>
        <v>34</v>
      </c>
      <c r="E205" s="41">
        <v>344237</v>
      </c>
      <c r="F205" s="76">
        <f t="shared" si="28"/>
        <v>-10</v>
      </c>
      <c r="G205" s="78">
        <v>325393</v>
      </c>
      <c r="H205" s="76">
        <f t="shared" si="29"/>
        <v>7</v>
      </c>
      <c r="I205" s="75">
        <v>18844</v>
      </c>
      <c r="J205" s="165">
        <f t="shared" si="25"/>
        <v>-17</v>
      </c>
      <c r="K205" s="166">
        <f t="shared" si="26"/>
        <v>3809</v>
      </c>
    </row>
    <row r="206" spans="1:11" x14ac:dyDescent="0.15">
      <c r="A206" s="264"/>
      <c r="B206" s="23">
        <v>42644</v>
      </c>
      <c r="C206" s="75">
        <v>189678</v>
      </c>
      <c r="D206" s="76">
        <f t="shared" si="27"/>
        <v>216</v>
      </c>
      <c r="E206" s="41">
        <v>344548</v>
      </c>
      <c r="F206" s="76">
        <f t="shared" si="28"/>
        <v>311</v>
      </c>
      <c r="G206" s="78">
        <v>325546</v>
      </c>
      <c r="H206" s="76">
        <f t="shared" si="29"/>
        <v>153</v>
      </c>
      <c r="I206" s="75">
        <v>19002</v>
      </c>
      <c r="J206" s="165">
        <f t="shared" si="25"/>
        <v>158</v>
      </c>
      <c r="K206" s="166">
        <f t="shared" si="26"/>
        <v>3989</v>
      </c>
    </row>
    <row r="207" spans="1:11" x14ac:dyDescent="0.15">
      <c r="A207" s="264"/>
      <c r="B207" s="23">
        <v>42675</v>
      </c>
      <c r="C207" s="75">
        <v>190162</v>
      </c>
      <c r="D207" s="76">
        <f t="shared" si="27"/>
        <v>484</v>
      </c>
      <c r="E207" s="41">
        <v>345068</v>
      </c>
      <c r="F207" s="76">
        <f t="shared" si="28"/>
        <v>520</v>
      </c>
      <c r="G207" s="78">
        <v>325542</v>
      </c>
      <c r="H207" s="76">
        <f t="shared" si="29"/>
        <v>-4</v>
      </c>
      <c r="I207" s="75">
        <v>19526</v>
      </c>
      <c r="J207" s="165">
        <f t="shared" si="25"/>
        <v>524</v>
      </c>
      <c r="K207" s="166">
        <f t="shared" si="26"/>
        <v>3958</v>
      </c>
    </row>
    <row r="208" spans="1:11" ht="14.25" thickBot="1" x14ac:dyDescent="0.2">
      <c r="A208" s="265"/>
      <c r="B208" s="23">
        <v>42705</v>
      </c>
      <c r="C208" s="75">
        <v>190217</v>
      </c>
      <c r="D208" s="76">
        <f t="shared" si="27"/>
        <v>55</v>
      </c>
      <c r="E208" s="41">
        <v>345209</v>
      </c>
      <c r="F208" s="76">
        <f t="shared" si="28"/>
        <v>141</v>
      </c>
      <c r="G208" s="78">
        <v>325633</v>
      </c>
      <c r="H208" s="76">
        <f t="shared" si="29"/>
        <v>91</v>
      </c>
      <c r="I208" s="75">
        <v>19576</v>
      </c>
      <c r="J208" s="165">
        <f t="shared" si="25"/>
        <v>50</v>
      </c>
      <c r="K208" s="166">
        <f t="shared" si="26"/>
        <v>4106</v>
      </c>
    </row>
    <row r="209" spans="1:12" x14ac:dyDescent="0.15">
      <c r="A209" s="269" t="s">
        <v>27</v>
      </c>
      <c r="B209" s="51">
        <v>42736</v>
      </c>
      <c r="C209" s="172">
        <v>190156</v>
      </c>
      <c r="D209" s="134">
        <f t="shared" si="27"/>
        <v>-61</v>
      </c>
      <c r="E209" s="53">
        <v>345149</v>
      </c>
      <c r="F209" s="134">
        <f t="shared" si="28"/>
        <v>-60</v>
      </c>
      <c r="G209" s="173">
        <v>325597</v>
      </c>
      <c r="H209" s="134">
        <f t="shared" si="29"/>
        <v>-36</v>
      </c>
      <c r="I209" s="172">
        <v>19552</v>
      </c>
      <c r="J209" s="125">
        <f t="shared" si="25"/>
        <v>-24</v>
      </c>
      <c r="K209" s="174">
        <f t="shared" si="26"/>
        <v>3897</v>
      </c>
    </row>
    <row r="210" spans="1:12" x14ac:dyDescent="0.15">
      <c r="A210" s="264"/>
      <c r="B210" s="23">
        <v>42767</v>
      </c>
      <c r="C210" s="75">
        <v>190197</v>
      </c>
      <c r="D210" s="76">
        <f t="shared" si="27"/>
        <v>41</v>
      </c>
      <c r="E210" s="41">
        <v>345227</v>
      </c>
      <c r="F210" s="76">
        <f t="shared" si="28"/>
        <v>78</v>
      </c>
      <c r="G210" s="78">
        <v>325507</v>
      </c>
      <c r="H210" s="76">
        <f t="shared" si="29"/>
        <v>-90</v>
      </c>
      <c r="I210" s="75">
        <v>19720</v>
      </c>
      <c r="J210" s="165">
        <f t="shared" si="25"/>
        <v>168</v>
      </c>
      <c r="K210" s="166">
        <f t="shared" si="26"/>
        <v>3743</v>
      </c>
    </row>
    <row r="211" spans="1:12" x14ac:dyDescent="0.15">
      <c r="A211" s="264"/>
      <c r="B211" s="23">
        <v>42795</v>
      </c>
      <c r="C211" s="75">
        <v>190191</v>
      </c>
      <c r="D211" s="76">
        <f t="shared" si="27"/>
        <v>-6</v>
      </c>
      <c r="E211" s="41">
        <v>345133</v>
      </c>
      <c r="F211" s="76">
        <f t="shared" si="28"/>
        <v>-94</v>
      </c>
      <c r="G211" s="78">
        <v>325434</v>
      </c>
      <c r="H211" s="76">
        <f t="shared" si="29"/>
        <v>-73</v>
      </c>
      <c r="I211" s="75">
        <v>19699</v>
      </c>
      <c r="J211" s="165">
        <f t="shared" si="25"/>
        <v>-21</v>
      </c>
      <c r="K211" s="166">
        <f t="shared" si="26"/>
        <v>3534</v>
      </c>
    </row>
    <row r="212" spans="1:12" x14ac:dyDescent="0.15">
      <c r="A212" s="264"/>
      <c r="B212" s="23">
        <v>42826</v>
      </c>
      <c r="C212" s="75">
        <v>191559</v>
      </c>
      <c r="D212" s="76">
        <f t="shared" si="27"/>
        <v>1368</v>
      </c>
      <c r="E212" s="41">
        <v>346249</v>
      </c>
      <c r="F212" s="76">
        <f t="shared" si="28"/>
        <v>1116</v>
      </c>
      <c r="G212" s="78">
        <v>326478</v>
      </c>
      <c r="H212" s="76">
        <f t="shared" si="29"/>
        <v>1044</v>
      </c>
      <c r="I212" s="75">
        <v>19771</v>
      </c>
      <c r="J212" s="165">
        <f t="shared" si="25"/>
        <v>72</v>
      </c>
      <c r="K212" s="166">
        <f t="shared" si="26"/>
        <v>3517</v>
      </c>
    </row>
    <row r="213" spans="1:12" x14ac:dyDescent="0.15">
      <c r="A213" s="264"/>
      <c r="B213" s="23">
        <v>42856</v>
      </c>
      <c r="C213" s="75">
        <v>192456</v>
      </c>
      <c r="D213" s="76">
        <f t="shared" si="27"/>
        <v>897</v>
      </c>
      <c r="E213" s="41">
        <v>347018</v>
      </c>
      <c r="F213" s="76">
        <f t="shared" si="28"/>
        <v>769</v>
      </c>
      <c r="G213" s="78">
        <v>326670</v>
      </c>
      <c r="H213" s="76">
        <f t="shared" si="29"/>
        <v>192</v>
      </c>
      <c r="I213" s="75">
        <v>20348</v>
      </c>
      <c r="J213" s="165">
        <f t="shared" si="25"/>
        <v>577</v>
      </c>
      <c r="K213" s="166">
        <f t="shared" si="26"/>
        <v>3185</v>
      </c>
    </row>
    <row r="214" spans="1:12" x14ac:dyDescent="0.15">
      <c r="A214" s="264"/>
      <c r="B214" s="16">
        <v>42887</v>
      </c>
      <c r="C214" s="121">
        <v>192706</v>
      </c>
      <c r="D214" s="71">
        <f t="shared" si="27"/>
        <v>250</v>
      </c>
      <c r="E214" s="18">
        <v>347334</v>
      </c>
      <c r="F214" s="71">
        <f t="shared" si="28"/>
        <v>316</v>
      </c>
      <c r="G214" s="73">
        <v>326888</v>
      </c>
      <c r="H214" s="71">
        <f t="shared" si="29"/>
        <v>218</v>
      </c>
      <c r="I214" s="70">
        <v>20446</v>
      </c>
      <c r="J214" s="178">
        <f t="shared" si="25"/>
        <v>98</v>
      </c>
      <c r="K214" s="179">
        <f>E214-E202</f>
        <v>3310</v>
      </c>
    </row>
    <row r="215" spans="1:12" x14ac:dyDescent="0.15">
      <c r="A215" s="264"/>
      <c r="B215" s="16">
        <v>42917</v>
      </c>
      <c r="C215" s="70">
        <v>192825</v>
      </c>
      <c r="D215" s="71">
        <f t="shared" si="27"/>
        <v>119</v>
      </c>
      <c r="E215" s="18">
        <v>347494</v>
      </c>
      <c r="F215" s="71">
        <f t="shared" si="28"/>
        <v>160</v>
      </c>
      <c r="G215" s="73">
        <v>327084</v>
      </c>
      <c r="H215" s="71">
        <f t="shared" si="29"/>
        <v>196</v>
      </c>
      <c r="I215" s="70">
        <v>20410</v>
      </c>
      <c r="J215" s="178">
        <f t="shared" si="25"/>
        <v>-36</v>
      </c>
      <c r="K215" s="179">
        <f t="shared" si="26"/>
        <v>3339</v>
      </c>
    </row>
    <row r="216" spans="1:12" x14ac:dyDescent="0.15">
      <c r="A216" s="264"/>
      <c r="B216" s="180">
        <v>42948</v>
      </c>
      <c r="C216" s="70">
        <v>193207</v>
      </c>
      <c r="D216" s="71">
        <f t="shared" si="27"/>
        <v>382</v>
      </c>
      <c r="E216" s="18">
        <v>347930</v>
      </c>
      <c r="F216" s="71">
        <f t="shared" si="28"/>
        <v>436</v>
      </c>
      <c r="G216" s="73">
        <v>327166</v>
      </c>
      <c r="H216" s="71">
        <f t="shared" si="29"/>
        <v>82</v>
      </c>
      <c r="I216" s="70">
        <v>20764</v>
      </c>
      <c r="J216" s="178">
        <f t="shared" si="25"/>
        <v>354</v>
      </c>
      <c r="K216" s="179">
        <f t="shared" si="26"/>
        <v>3683</v>
      </c>
    </row>
    <row r="217" spans="1:12" x14ac:dyDescent="0.15">
      <c r="A217" s="264"/>
      <c r="B217" s="112">
        <v>42979</v>
      </c>
      <c r="C217" s="70">
        <v>193218</v>
      </c>
      <c r="D217" s="71">
        <f t="shared" si="27"/>
        <v>11</v>
      </c>
      <c r="E217" s="18">
        <v>348012</v>
      </c>
      <c r="F217" s="71">
        <f t="shared" si="28"/>
        <v>82</v>
      </c>
      <c r="G217" s="73">
        <v>327303</v>
      </c>
      <c r="H217" s="71">
        <f t="shared" si="29"/>
        <v>137</v>
      </c>
      <c r="I217" s="70">
        <v>20709</v>
      </c>
      <c r="J217" s="178">
        <f t="shared" si="25"/>
        <v>-55</v>
      </c>
      <c r="K217" s="179">
        <f t="shared" si="26"/>
        <v>3775</v>
      </c>
      <c r="L217" s="169"/>
    </row>
    <row r="218" spans="1:12" x14ac:dyDescent="0.15">
      <c r="A218" s="264"/>
      <c r="B218" s="112">
        <v>43009</v>
      </c>
      <c r="C218" s="70">
        <v>193183</v>
      </c>
      <c r="D218" s="71">
        <f t="shared" si="27"/>
        <v>-35</v>
      </c>
      <c r="E218" s="18">
        <v>347908</v>
      </c>
      <c r="F218" s="71">
        <f t="shared" si="28"/>
        <v>-104</v>
      </c>
      <c r="G218" s="176">
        <v>327249</v>
      </c>
      <c r="H218" s="71">
        <f t="shared" si="29"/>
        <v>-54</v>
      </c>
      <c r="I218" s="70">
        <v>20659</v>
      </c>
      <c r="J218" s="178">
        <f t="shared" si="25"/>
        <v>-50</v>
      </c>
      <c r="K218" s="179">
        <f t="shared" si="26"/>
        <v>3360</v>
      </c>
      <c r="L218" s="169"/>
    </row>
    <row r="219" spans="1:12" x14ac:dyDescent="0.15">
      <c r="A219" s="264"/>
      <c r="B219" s="16">
        <v>43040</v>
      </c>
      <c r="C219" s="70">
        <v>193638</v>
      </c>
      <c r="D219" s="71">
        <f t="shared" si="27"/>
        <v>455</v>
      </c>
      <c r="E219" s="18">
        <v>348381</v>
      </c>
      <c r="F219" s="71">
        <f t="shared" si="28"/>
        <v>473</v>
      </c>
      <c r="G219" s="73">
        <v>327384</v>
      </c>
      <c r="H219" s="71">
        <f t="shared" si="29"/>
        <v>135</v>
      </c>
      <c r="I219" s="70">
        <v>20997</v>
      </c>
      <c r="J219" s="178">
        <f t="shared" si="25"/>
        <v>338</v>
      </c>
      <c r="K219" s="179">
        <f t="shared" si="26"/>
        <v>3313</v>
      </c>
      <c r="L219" s="169"/>
    </row>
    <row r="220" spans="1:12" ht="14.25" thickBot="1" x14ac:dyDescent="0.2">
      <c r="A220" s="265"/>
      <c r="B220" s="23">
        <v>43070</v>
      </c>
      <c r="C220" s="81">
        <v>193474</v>
      </c>
      <c r="D220" s="82">
        <f t="shared" si="27"/>
        <v>-164</v>
      </c>
      <c r="E220" s="25">
        <v>348232</v>
      </c>
      <c r="F220" s="82">
        <f t="shared" si="28"/>
        <v>-149</v>
      </c>
      <c r="G220" s="84">
        <v>327219</v>
      </c>
      <c r="H220" s="82">
        <f t="shared" si="29"/>
        <v>-165</v>
      </c>
      <c r="I220" s="81">
        <v>21013</v>
      </c>
      <c r="J220" s="124">
        <f t="shared" si="25"/>
        <v>16</v>
      </c>
      <c r="K220" s="170">
        <f t="shared" si="26"/>
        <v>3023</v>
      </c>
      <c r="L220" s="169"/>
    </row>
    <row r="221" spans="1:12" x14ac:dyDescent="0.15">
      <c r="A221" s="269" t="s">
        <v>28</v>
      </c>
      <c r="B221" s="31">
        <v>43101</v>
      </c>
      <c r="C221" s="181">
        <v>193253</v>
      </c>
      <c r="D221" s="131">
        <f t="shared" si="27"/>
        <v>-221</v>
      </c>
      <c r="E221" s="132">
        <v>348030</v>
      </c>
      <c r="F221" s="134">
        <f t="shared" si="28"/>
        <v>-202</v>
      </c>
      <c r="G221" s="173">
        <v>327076</v>
      </c>
      <c r="H221" s="134">
        <f>IF((G221)="","",(G221)-(G220))</f>
        <v>-143</v>
      </c>
      <c r="I221" s="172">
        <v>20954</v>
      </c>
      <c r="J221" s="137">
        <f>IF((I221)="","",(I221)-(I220))</f>
        <v>-59</v>
      </c>
      <c r="K221" s="174">
        <f t="shared" si="26"/>
        <v>2881</v>
      </c>
      <c r="L221" s="169"/>
    </row>
    <row r="222" spans="1:12" x14ac:dyDescent="0.15">
      <c r="A222" s="264"/>
      <c r="B222" s="112">
        <v>43132</v>
      </c>
      <c r="C222" s="70">
        <v>193288</v>
      </c>
      <c r="D222" s="71">
        <f t="shared" si="27"/>
        <v>35</v>
      </c>
      <c r="E222" s="18">
        <v>348112</v>
      </c>
      <c r="F222" s="71">
        <f t="shared" si="28"/>
        <v>82</v>
      </c>
      <c r="G222" s="73">
        <v>327057</v>
      </c>
      <c r="H222" s="71">
        <f t="shared" ref="H222:H232" si="30">IF((G222)="","",(G222)-(G221))</f>
        <v>-19</v>
      </c>
      <c r="I222" s="70">
        <v>21055</v>
      </c>
      <c r="J222" s="178">
        <f t="shared" ref="J222:J232" si="31">IF((I222)="","",(I222)-(I221))</f>
        <v>101</v>
      </c>
      <c r="K222" s="179">
        <f t="shared" si="26"/>
        <v>2885</v>
      </c>
      <c r="L222" s="169"/>
    </row>
    <row r="223" spans="1:12" x14ac:dyDescent="0.15">
      <c r="A223" s="264"/>
      <c r="B223" s="112">
        <v>43160</v>
      </c>
      <c r="C223" s="163">
        <v>193123</v>
      </c>
      <c r="D223" s="71">
        <f t="shared" si="27"/>
        <v>-165</v>
      </c>
      <c r="E223" s="88">
        <v>347757</v>
      </c>
      <c r="F223" s="116">
        <f t="shared" si="28"/>
        <v>-355</v>
      </c>
      <c r="G223" s="73">
        <v>326752</v>
      </c>
      <c r="H223" s="116">
        <f t="shared" si="30"/>
        <v>-305</v>
      </c>
      <c r="I223" s="163">
        <v>21005</v>
      </c>
      <c r="J223" s="178">
        <f t="shared" si="31"/>
        <v>-50</v>
      </c>
      <c r="K223" s="179">
        <f t="shared" si="26"/>
        <v>2624</v>
      </c>
      <c r="L223" s="169"/>
    </row>
    <row r="224" spans="1:12" x14ac:dyDescent="0.15">
      <c r="A224" s="264"/>
      <c r="B224" s="112">
        <v>43191</v>
      </c>
      <c r="C224" s="70">
        <v>194282</v>
      </c>
      <c r="D224" s="71">
        <f t="shared" si="27"/>
        <v>1159</v>
      </c>
      <c r="E224" s="18">
        <v>349056</v>
      </c>
      <c r="F224" s="71">
        <f t="shared" si="28"/>
        <v>1299</v>
      </c>
      <c r="G224" s="73">
        <v>328062</v>
      </c>
      <c r="H224" s="71">
        <f t="shared" si="30"/>
        <v>1310</v>
      </c>
      <c r="I224" s="70">
        <v>20994</v>
      </c>
      <c r="J224" s="178">
        <f t="shared" si="31"/>
        <v>-11</v>
      </c>
      <c r="K224" s="179">
        <f t="shared" si="26"/>
        <v>2807</v>
      </c>
      <c r="L224" s="169"/>
    </row>
    <row r="225" spans="1:12" x14ac:dyDescent="0.15">
      <c r="A225" s="264"/>
      <c r="B225" s="112">
        <v>43221</v>
      </c>
      <c r="C225" s="70">
        <v>195358</v>
      </c>
      <c r="D225" s="71">
        <f t="shared" si="27"/>
        <v>1076</v>
      </c>
      <c r="E225" s="18">
        <v>350044</v>
      </c>
      <c r="F225" s="71">
        <f t="shared" si="28"/>
        <v>988</v>
      </c>
      <c r="G225" s="73">
        <v>328396</v>
      </c>
      <c r="H225" s="71">
        <f t="shared" si="30"/>
        <v>334</v>
      </c>
      <c r="I225" s="70">
        <v>21648</v>
      </c>
      <c r="J225" s="178">
        <f t="shared" si="31"/>
        <v>654</v>
      </c>
      <c r="K225" s="179">
        <f t="shared" si="26"/>
        <v>3026</v>
      </c>
      <c r="L225" s="169"/>
    </row>
    <row r="226" spans="1:12" x14ac:dyDescent="0.15">
      <c r="A226" s="264"/>
      <c r="B226" s="180">
        <v>43252</v>
      </c>
      <c r="C226" s="70">
        <v>195436</v>
      </c>
      <c r="D226" s="71">
        <f t="shared" si="27"/>
        <v>78</v>
      </c>
      <c r="E226" s="18">
        <v>350026</v>
      </c>
      <c r="F226" s="71">
        <f t="shared" si="28"/>
        <v>-18</v>
      </c>
      <c r="G226" s="73">
        <v>328433</v>
      </c>
      <c r="H226" s="71">
        <f t="shared" si="30"/>
        <v>37</v>
      </c>
      <c r="I226" s="70">
        <v>21593</v>
      </c>
      <c r="J226" s="178">
        <f t="shared" si="31"/>
        <v>-55</v>
      </c>
      <c r="K226" s="179">
        <f t="shared" si="26"/>
        <v>2692</v>
      </c>
      <c r="L226" s="169"/>
    </row>
    <row r="227" spans="1:12" x14ac:dyDescent="0.15">
      <c r="A227" s="264"/>
      <c r="B227" s="180">
        <v>43282</v>
      </c>
      <c r="C227" s="163">
        <v>195445</v>
      </c>
      <c r="D227" s="71">
        <f t="shared" si="27"/>
        <v>9</v>
      </c>
      <c r="E227" s="18">
        <v>350098</v>
      </c>
      <c r="F227" s="71">
        <f t="shared" si="28"/>
        <v>72</v>
      </c>
      <c r="G227" s="73">
        <v>328510</v>
      </c>
      <c r="H227" s="71">
        <f t="shared" si="30"/>
        <v>77</v>
      </c>
      <c r="I227" s="70">
        <v>21588</v>
      </c>
      <c r="J227" s="178">
        <f t="shared" si="31"/>
        <v>-5</v>
      </c>
      <c r="K227" s="179">
        <f t="shared" si="26"/>
        <v>2604</v>
      </c>
      <c r="L227" s="169"/>
    </row>
    <row r="228" spans="1:12" x14ac:dyDescent="0.15">
      <c r="A228" s="264"/>
      <c r="B228" s="180">
        <v>43313</v>
      </c>
      <c r="C228" s="70">
        <v>195956</v>
      </c>
      <c r="D228" s="71">
        <f t="shared" si="27"/>
        <v>511</v>
      </c>
      <c r="E228" s="18">
        <v>350683</v>
      </c>
      <c r="F228" s="71">
        <f t="shared" si="28"/>
        <v>585</v>
      </c>
      <c r="G228" s="73">
        <v>328684</v>
      </c>
      <c r="H228" s="71">
        <f t="shared" si="30"/>
        <v>174</v>
      </c>
      <c r="I228" s="70">
        <v>21999</v>
      </c>
      <c r="J228" s="178">
        <f t="shared" si="31"/>
        <v>411</v>
      </c>
      <c r="K228" s="164">
        <f t="shared" si="26"/>
        <v>2753</v>
      </c>
      <c r="L228" s="169"/>
    </row>
    <row r="229" spans="1:12" x14ac:dyDescent="0.15">
      <c r="A229" s="264"/>
      <c r="B229" s="112">
        <v>43344</v>
      </c>
      <c r="C229" s="70">
        <v>195806</v>
      </c>
      <c r="D229" s="71">
        <f t="shared" si="27"/>
        <v>-150</v>
      </c>
      <c r="E229" s="18">
        <v>350509</v>
      </c>
      <c r="F229" s="71">
        <f t="shared" si="28"/>
        <v>-174</v>
      </c>
      <c r="G229" s="73">
        <v>328586</v>
      </c>
      <c r="H229" s="71">
        <f t="shared" si="30"/>
        <v>-98</v>
      </c>
      <c r="I229" s="70">
        <v>21923</v>
      </c>
      <c r="J229" s="178">
        <f t="shared" si="31"/>
        <v>-76</v>
      </c>
      <c r="K229" s="179">
        <f t="shared" si="26"/>
        <v>2497</v>
      </c>
      <c r="L229" s="169"/>
    </row>
    <row r="230" spans="1:12" x14ac:dyDescent="0.15">
      <c r="A230" s="264"/>
      <c r="B230" s="112">
        <v>43374</v>
      </c>
      <c r="C230" s="70">
        <v>196089</v>
      </c>
      <c r="D230" s="71">
        <f t="shared" si="27"/>
        <v>283</v>
      </c>
      <c r="E230" s="18">
        <v>351146</v>
      </c>
      <c r="F230" s="182">
        <f t="shared" si="28"/>
        <v>637</v>
      </c>
      <c r="G230" s="183">
        <v>328986</v>
      </c>
      <c r="H230" s="116">
        <f t="shared" si="30"/>
        <v>400</v>
      </c>
      <c r="I230" s="163">
        <v>22160</v>
      </c>
      <c r="J230" s="178">
        <f t="shared" si="31"/>
        <v>237</v>
      </c>
      <c r="K230" s="164">
        <f t="shared" si="26"/>
        <v>3238</v>
      </c>
      <c r="L230" s="169"/>
    </row>
    <row r="231" spans="1:12" x14ac:dyDescent="0.15">
      <c r="A231" s="264"/>
      <c r="B231" s="180">
        <v>43405</v>
      </c>
      <c r="C231" s="163">
        <v>196598</v>
      </c>
      <c r="D231" s="116">
        <f t="shared" si="27"/>
        <v>509</v>
      </c>
      <c r="E231" s="18">
        <v>351756</v>
      </c>
      <c r="F231" s="71">
        <f t="shared" si="28"/>
        <v>610</v>
      </c>
      <c r="G231" s="78">
        <v>329172</v>
      </c>
      <c r="H231" s="76">
        <f t="shared" si="30"/>
        <v>186</v>
      </c>
      <c r="I231" s="75">
        <v>22584</v>
      </c>
      <c r="J231" s="119">
        <f t="shared" si="31"/>
        <v>424</v>
      </c>
      <c r="K231" s="80">
        <f t="shared" si="26"/>
        <v>3375</v>
      </c>
      <c r="L231" s="169"/>
    </row>
    <row r="232" spans="1:12" ht="14.25" thickBot="1" x14ac:dyDescent="0.2">
      <c r="A232" s="265"/>
      <c r="B232" s="184">
        <v>43435</v>
      </c>
      <c r="C232" s="81">
        <v>196707</v>
      </c>
      <c r="D232" s="82">
        <f t="shared" si="27"/>
        <v>109</v>
      </c>
      <c r="E232" s="25">
        <v>351989</v>
      </c>
      <c r="F232" s="82">
        <f t="shared" si="28"/>
        <v>233</v>
      </c>
      <c r="G232" s="84">
        <v>329366</v>
      </c>
      <c r="H232" s="82">
        <f t="shared" si="30"/>
        <v>194</v>
      </c>
      <c r="I232" s="81">
        <v>22623</v>
      </c>
      <c r="J232" s="124">
        <f t="shared" si="31"/>
        <v>39</v>
      </c>
      <c r="K232" s="86">
        <f t="shared" ref="K232:K285" si="32">E232-E220</f>
        <v>3757</v>
      </c>
      <c r="L232" s="169"/>
    </row>
    <row r="233" spans="1:12" x14ac:dyDescent="0.15">
      <c r="A233" s="278" t="s">
        <v>29</v>
      </c>
      <c r="B233" s="31">
        <v>43466</v>
      </c>
      <c r="C233" s="161">
        <v>196580</v>
      </c>
      <c r="D233" s="116">
        <f>IF((C233)="","",(C233)-(C232))</f>
        <v>-127</v>
      </c>
      <c r="E233" s="88">
        <v>351976</v>
      </c>
      <c r="F233" s="116">
        <f>IF((E233)="","",(E233)-(E232))</f>
        <v>-13</v>
      </c>
      <c r="G233" s="176">
        <v>329355</v>
      </c>
      <c r="H233" s="116">
        <f>IF((G233)="","",(G233)-(G232))</f>
        <v>-11</v>
      </c>
      <c r="I233" s="163">
        <v>22621</v>
      </c>
      <c r="J233" s="125">
        <f>IF((I233)="","",(I233)-(I232))</f>
        <v>-2</v>
      </c>
      <c r="K233" s="136">
        <f t="shared" si="32"/>
        <v>3946</v>
      </c>
    </row>
    <row r="234" spans="1:12" x14ac:dyDescent="0.15">
      <c r="A234" s="279"/>
      <c r="B234" s="112">
        <v>43497</v>
      </c>
      <c r="C234" s="75">
        <v>196590</v>
      </c>
      <c r="D234" s="76">
        <f t="shared" ref="D234:D243" si="33">IF((C234)="","",(C234)-(C233))</f>
        <v>10</v>
      </c>
      <c r="E234" s="41">
        <v>351946</v>
      </c>
      <c r="F234" s="76">
        <f t="shared" ref="F234:F244" si="34">IF((E234)="","",(E234)-(E233))</f>
        <v>-30</v>
      </c>
      <c r="G234" s="78">
        <v>329289</v>
      </c>
      <c r="H234" s="76">
        <f t="shared" ref="H234:H244" si="35">IF((G234)="","",(G234)-(G233))</f>
        <v>-66</v>
      </c>
      <c r="I234" s="70">
        <v>22657</v>
      </c>
      <c r="J234" s="165">
        <f t="shared" ref="J234:J244" si="36">IF((I234)="","",(I234)-(I233))</f>
        <v>36</v>
      </c>
      <c r="K234" s="80">
        <f t="shared" si="32"/>
        <v>3834</v>
      </c>
    </row>
    <row r="235" spans="1:12" x14ac:dyDescent="0.15">
      <c r="A235" s="279"/>
      <c r="B235" s="16">
        <v>43525</v>
      </c>
      <c r="C235" s="75">
        <v>196584</v>
      </c>
      <c r="D235" s="76">
        <f t="shared" si="33"/>
        <v>-6</v>
      </c>
      <c r="E235" s="18">
        <v>351774</v>
      </c>
      <c r="F235" s="76">
        <f t="shared" si="34"/>
        <v>-172</v>
      </c>
      <c r="G235" s="78">
        <v>329124</v>
      </c>
      <c r="H235" s="76">
        <f t="shared" si="35"/>
        <v>-165</v>
      </c>
      <c r="I235" s="163">
        <v>22650</v>
      </c>
      <c r="J235" s="178">
        <f t="shared" si="36"/>
        <v>-7</v>
      </c>
      <c r="K235" s="185">
        <f t="shared" si="32"/>
        <v>4017</v>
      </c>
      <c r="L235" s="169"/>
    </row>
    <row r="236" spans="1:12" x14ac:dyDescent="0.15">
      <c r="A236" s="279"/>
      <c r="B236" s="112">
        <v>43556</v>
      </c>
      <c r="C236" s="75">
        <v>197385</v>
      </c>
      <c r="D236" s="71">
        <f t="shared" si="33"/>
        <v>801</v>
      </c>
      <c r="E236" s="88">
        <v>352289</v>
      </c>
      <c r="F236" s="76">
        <f t="shared" si="34"/>
        <v>515</v>
      </c>
      <c r="G236" s="78">
        <v>329748</v>
      </c>
      <c r="H236" s="76">
        <f t="shared" si="35"/>
        <v>624</v>
      </c>
      <c r="I236" s="75">
        <v>22541</v>
      </c>
      <c r="J236" s="186">
        <f t="shared" si="36"/>
        <v>-109</v>
      </c>
      <c r="K236" s="185">
        <f t="shared" si="32"/>
        <v>3233</v>
      </c>
      <c r="L236" s="169"/>
    </row>
    <row r="237" spans="1:12" x14ac:dyDescent="0.15">
      <c r="A237" s="280" t="s">
        <v>30</v>
      </c>
      <c r="B237" s="16">
        <v>43586</v>
      </c>
      <c r="C237" s="75">
        <v>198382</v>
      </c>
      <c r="D237" s="71">
        <f t="shared" si="33"/>
        <v>997</v>
      </c>
      <c r="E237" s="18">
        <v>353313</v>
      </c>
      <c r="F237" s="71">
        <f t="shared" si="34"/>
        <v>1024</v>
      </c>
      <c r="G237" s="73">
        <v>330228</v>
      </c>
      <c r="H237" s="76">
        <f t="shared" si="35"/>
        <v>480</v>
      </c>
      <c r="I237" s="70">
        <v>23085</v>
      </c>
      <c r="J237" s="165">
        <f t="shared" si="36"/>
        <v>544</v>
      </c>
      <c r="K237" s="185">
        <f t="shared" si="32"/>
        <v>3269</v>
      </c>
      <c r="L237" s="169"/>
    </row>
    <row r="238" spans="1:12" x14ac:dyDescent="0.15">
      <c r="A238" s="279"/>
      <c r="B238" s="180">
        <v>43617</v>
      </c>
      <c r="C238" s="70">
        <v>198506</v>
      </c>
      <c r="D238" s="71">
        <f t="shared" si="33"/>
        <v>124</v>
      </c>
      <c r="E238" s="18">
        <v>353641</v>
      </c>
      <c r="F238" s="71">
        <f t="shared" si="34"/>
        <v>328</v>
      </c>
      <c r="G238" s="73">
        <v>330606</v>
      </c>
      <c r="H238" s="76">
        <f t="shared" si="35"/>
        <v>378</v>
      </c>
      <c r="I238" s="163">
        <v>23035</v>
      </c>
      <c r="J238" s="165">
        <f t="shared" si="36"/>
        <v>-50</v>
      </c>
      <c r="K238" s="185">
        <f t="shared" si="32"/>
        <v>3615</v>
      </c>
      <c r="L238" s="169"/>
    </row>
    <row r="239" spans="1:12" x14ac:dyDescent="0.15">
      <c r="A239" s="279"/>
      <c r="B239" s="180">
        <v>43647</v>
      </c>
      <c r="C239" s="75">
        <v>198414</v>
      </c>
      <c r="D239" s="116">
        <f t="shared" si="33"/>
        <v>-92</v>
      </c>
      <c r="E239" s="88">
        <v>353528</v>
      </c>
      <c r="F239" s="116">
        <f t="shared" si="34"/>
        <v>-113</v>
      </c>
      <c r="G239" s="73">
        <v>330607</v>
      </c>
      <c r="H239" s="71">
        <f t="shared" si="35"/>
        <v>1</v>
      </c>
      <c r="I239" s="70">
        <v>22921</v>
      </c>
      <c r="J239" s="178">
        <f t="shared" si="36"/>
        <v>-114</v>
      </c>
      <c r="K239" s="185">
        <f t="shared" si="32"/>
        <v>3430</v>
      </c>
      <c r="L239" s="169"/>
    </row>
    <row r="240" spans="1:12" x14ac:dyDescent="0.15">
      <c r="A240" s="279"/>
      <c r="B240" s="180">
        <v>43678</v>
      </c>
      <c r="C240" s="75">
        <v>198657</v>
      </c>
      <c r="D240" s="76">
        <f t="shared" si="33"/>
        <v>243</v>
      </c>
      <c r="E240" s="41">
        <v>353734</v>
      </c>
      <c r="F240" s="76">
        <f t="shared" si="34"/>
        <v>206</v>
      </c>
      <c r="G240" s="176">
        <v>330551</v>
      </c>
      <c r="H240" s="116">
        <f t="shared" si="35"/>
        <v>-56</v>
      </c>
      <c r="I240" s="163">
        <v>23183</v>
      </c>
      <c r="J240" s="186">
        <f t="shared" si="36"/>
        <v>262</v>
      </c>
      <c r="K240" s="185">
        <f t="shared" si="32"/>
        <v>3051</v>
      </c>
      <c r="L240" s="169"/>
    </row>
    <row r="241" spans="1:12" x14ac:dyDescent="0.15">
      <c r="A241" s="279"/>
      <c r="B241" s="112">
        <v>43709</v>
      </c>
      <c r="C241" s="70">
        <v>198488</v>
      </c>
      <c r="D241" s="76">
        <f t="shared" si="33"/>
        <v>-169</v>
      </c>
      <c r="E241" s="41">
        <v>353576</v>
      </c>
      <c r="F241" s="76">
        <f t="shared" si="34"/>
        <v>-158</v>
      </c>
      <c r="G241" s="78">
        <v>330494</v>
      </c>
      <c r="H241" s="71">
        <f t="shared" si="35"/>
        <v>-57</v>
      </c>
      <c r="I241" s="75">
        <v>23082</v>
      </c>
      <c r="J241" s="165">
        <f t="shared" si="36"/>
        <v>-101</v>
      </c>
      <c r="K241" s="185">
        <f t="shared" si="32"/>
        <v>3067</v>
      </c>
      <c r="L241" s="169"/>
    </row>
    <row r="242" spans="1:12" x14ac:dyDescent="0.15">
      <c r="A242" s="279"/>
      <c r="B242" s="112">
        <v>43739</v>
      </c>
      <c r="C242" s="163">
        <v>198575</v>
      </c>
      <c r="D242" s="76">
        <f t="shared" si="33"/>
        <v>87</v>
      </c>
      <c r="E242" s="18">
        <v>353739</v>
      </c>
      <c r="F242" s="71">
        <f t="shared" si="34"/>
        <v>163</v>
      </c>
      <c r="G242" s="73">
        <v>330563</v>
      </c>
      <c r="H242" s="116">
        <f t="shared" si="35"/>
        <v>69</v>
      </c>
      <c r="I242" s="70">
        <v>23176</v>
      </c>
      <c r="J242" s="178">
        <f t="shared" si="36"/>
        <v>94</v>
      </c>
      <c r="K242" s="185">
        <f t="shared" si="32"/>
        <v>2593</v>
      </c>
      <c r="L242" s="169"/>
    </row>
    <row r="243" spans="1:12" x14ac:dyDescent="0.15">
      <c r="A243" s="279"/>
      <c r="B243" s="180">
        <v>43770</v>
      </c>
      <c r="C243" s="75">
        <v>198946</v>
      </c>
      <c r="D243" s="76">
        <f t="shared" si="33"/>
        <v>371</v>
      </c>
      <c r="E243" s="88">
        <v>354112</v>
      </c>
      <c r="F243" s="116">
        <f t="shared" si="34"/>
        <v>373</v>
      </c>
      <c r="G243" s="176">
        <v>330500</v>
      </c>
      <c r="H243" s="76">
        <f t="shared" si="35"/>
        <v>-63</v>
      </c>
      <c r="I243" s="163">
        <v>23612</v>
      </c>
      <c r="J243" s="186">
        <f t="shared" si="36"/>
        <v>436</v>
      </c>
      <c r="K243" s="185">
        <f t="shared" si="32"/>
        <v>2356</v>
      </c>
      <c r="L243" s="169"/>
    </row>
    <row r="244" spans="1:12" ht="14.25" thickBot="1" x14ac:dyDescent="0.2">
      <c r="A244" s="279"/>
      <c r="B244" s="112">
        <v>43800</v>
      </c>
      <c r="C244" s="187">
        <v>198875</v>
      </c>
      <c r="D244" s="76">
        <f>IF((C244)="","",(C244)-(C243))</f>
        <v>-71</v>
      </c>
      <c r="E244" s="41">
        <v>354039</v>
      </c>
      <c r="F244" s="76">
        <f t="shared" si="34"/>
        <v>-73</v>
      </c>
      <c r="G244" s="188">
        <v>330443</v>
      </c>
      <c r="H244" s="76">
        <f t="shared" si="35"/>
        <v>-57</v>
      </c>
      <c r="I244" s="75">
        <v>23596</v>
      </c>
      <c r="J244" s="165">
        <f t="shared" si="36"/>
        <v>-16</v>
      </c>
      <c r="K244" s="80">
        <f t="shared" si="32"/>
        <v>2050</v>
      </c>
      <c r="L244" s="169"/>
    </row>
    <row r="245" spans="1:12" x14ac:dyDescent="0.15">
      <c r="A245" s="275" t="s">
        <v>31</v>
      </c>
      <c r="B245" s="189">
        <v>43831</v>
      </c>
      <c r="C245" s="190">
        <v>198711</v>
      </c>
      <c r="D245" s="134">
        <f>IF((C245)="","",(C245)-(C244))</f>
        <v>-164</v>
      </c>
      <c r="E245" s="53">
        <v>353908</v>
      </c>
      <c r="F245" s="134">
        <f>IF((E245)="","",(E245)-(E244))</f>
        <v>-131</v>
      </c>
      <c r="G245" s="191">
        <v>330358</v>
      </c>
      <c r="H245" s="131">
        <f>IF((G245)="","",(G245)-(G244))</f>
        <v>-85</v>
      </c>
      <c r="I245" s="172">
        <v>23550</v>
      </c>
      <c r="J245" s="137">
        <f>IF((I245)="","",(I245)-(I244))</f>
        <v>-46</v>
      </c>
      <c r="K245" s="138">
        <f t="shared" si="32"/>
        <v>1932</v>
      </c>
    </row>
    <row r="246" spans="1:12" x14ac:dyDescent="0.15">
      <c r="A246" s="276"/>
      <c r="B246" s="180">
        <v>43862</v>
      </c>
      <c r="C246" s="187">
        <v>198717</v>
      </c>
      <c r="D246" s="76">
        <f>IF((C246)="","",(C246)-(C245))</f>
        <v>6</v>
      </c>
      <c r="E246" s="18">
        <v>353938</v>
      </c>
      <c r="F246" s="71">
        <f>IF((E246)="","",(E246)-(E245))</f>
        <v>30</v>
      </c>
      <c r="G246" s="192">
        <v>330299</v>
      </c>
      <c r="H246" s="71">
        <f>IF((G246)="","",(G246)-(G245))</f>
        <v>-59</v>
      </c>
      <c r="I246" s="75">
        <v>23639</v>
      </c>
      <c r="J246" s="178">
        <f>IF((I246)="","",(I246)-(I245))</f>
        <v>89</v>
      </c>
      <c r="K246" s="68">
        <f t="shared" si="32"/>
        <v>1992</v>
      </c>
      <c r="L246" s="169"/>
    </row>
    <row r="247" spans="1:12" x14ac:dyDescent="0.15">
      <c r="A247" s="276"/>
      <c r="B247" s="180">
        <v>43891</v>
      </c>
      <c r="C247" s="187">
        <v>198462</v>
      </c>
      <c r="D247" s="18">
        <f>IF((C247)="","",(C247)-(C246))</f>
        <v>-255</v>
      </c>
      <c r="E247" s="88">
        <v>353654</v>
      </c>
      <c r="F247" s="88">
        <f>IF((E247)="","",(E247)-(E246))</f>
        <v>-284</v>
      </c>
      <c r="G247" s="193">
        <v>330149</v>
      </c>
      <c r="H247" s="88">
        <f>IF((G247)="","",(G247)-(G246))</f>
        <v>-150</v>
      </c>
      <c r="I247" s="75">
        <v>23505</v>
      </c>
      <c r="J247" s="91">
        <f>IF((I247)="","",(I247)-(I246))</f>
        <v>-134</v>
      </c>
      <c r="K247" s="194">
        <f t="shared" si="32"/>
        <v>1880</v>
      </c>
      <c r="L247" s="169"/>
    </row>
    <row r="248" spans="1:12" x14ac:dyDescent="0.15">
      <c r="A248" s="276"/>
      <c r="B248" s="16">
        <v>43922</v>
      </c>
      <c r="C248" s="195">
        <v>199328</v>
      </c>
      <c r="D248" s="18">
        <f t="shared" ref="D248:D268" si="37">IF((C248)="","",(C248)-(C247))</f>
        <v>866</v>
      </c>
      <c r="E248" s="18">
        <v>354222</v>
      </c>
      <c r="F248" s="18">
        <f t="shared" ref="F248:F268" si="38">IF((E248)="","",(E248)-(E247))</f>
        <v>568</v>
      </c>
      <c r="G248" s="192">
        <v>331168</v>
      </c>
      <c r="H248" s="41">
        <f t="shared" ref="H248:H292" si="39">IF((G248)="","",(G248)-(G247))</f>
        <v>1019</v>
      </c>
      <c r="I248" s="75">
        <v>23054</v>
      </c>
      <c r="J248" s="196">
        <f t="shared" ref="J248:J292" si="40">IF((I248)="","",(I248)-(I247))</f>
        <v>-451</v>
      </c>
      <c r="K248" s="80">
        <f t="shared" si="32"/>
        <v>1933</v>
      </c>
    </row>
    <row r="249" spans="1:12" x14ac:dyDescent="0.15">
      <c r="A249" s="276"/>
      <c r="B249" s="16">
        <v>43952</v>
      </c>
      <c r="C249" s="197">
        <v>199785</v>
      </c>
      <c r="D249" s="88">
        <f t="shared" si="37"/>
        <v>457</v>
      </c>
      <c r="E249" s="18">
        <v>354740</v>
      </c>
      <c r="F249" s="18">
        <f t="shared" si="38"/>
        <v>518</v>
      </c>
      <c r="G249" s="192">
        <v>331900</v>
      </c>
      <c r="H249" s="18">
        <f t="shared" si="39"/>
        <v>732</v>
      </c>
      <c r="I249" s="70">
        <v>22840</v>
      </c>
      <c r="J249" s="196">
        <f t="shared" si="40"/>
        <v>-214</v>
      </c>
      <c r="K249" s="68">
        <f t="shared" si="32"/>
        <v>1427</v>
      </c>
      <c r="L249" s="169"/>
    </row>
    <row r="250" spans="1:12" x14ac:dyDescent="0.15">
      <c r="A250" s="276"/>
      <c r="B250" s="180">
        <v>43983</v>
      </c>
      <c r="C250" s="195">
        <v>199657</v>
      </c>
      <c r="D250" s="18">
        <f t="shared" si="37"/>
        <v>-128</v>
      </c>
      <c r="E250" s="18">
        <v>354620</v>
      </c>
      <c r="F250" s="18">
        <f t="shared" si="38"/>
        <v>-120</v>
      </c>
      <c r="G250" s="192">
        <v>331833</v>
      </c>
      <c r="H250" s="18">
        <f t="shared" si="39"/>
        <v>-67</v>
      </c>
      <c r="I250" s="163">
        <v>22787</v>
      </c>
      <c r="J250" s="198">
        <f t="shared" si="40"/>
        <v>-53</v>
      </c>
      <c r="K250" s="68">
        <f t="shared" si="32"/>
        <v>979</v>
      </c>
      <c r="L250" s="169"/>
    </row>
    <row r="251" spans="1:12" x14ac:dyDescent="0.15">
      <c r="A251" s="276"/>
      <c r="B251" s="180">
        <v>44013</v>
      </c>
      <c r="C251" s="199">
        <v>199752</v>
      </c>
      <c r="D251" s="88">
        <f t="shared" si="37"/>
        <v>95</v>
      </c>
      <c r="E251" s="88">
        <v>354726</v>
      </c>
      <c r="F251" s="88">
        <f t="shared" si="38"/>
        <v>106</v>
      </c>
      <c r="G251" s="193">
        <v>332084</v>
      </c>
      <c r="H251" s="88">
        <f t="shared" si="39"/>
        <v>251</v>
      </c>
      <c r="I251" s="75">
        <v>22642</v>
      </c>
      <c r="J251" s="198">
        <f t="shared" si="40"/>
        <v>-145</v>
      </c>
      <c r="K251" s="68">
        <f t="shared" si="32"/>
        <v>1198</v>
      </c>
    </row>
    <row r="252" spans="1:12" x14ac:dyDescent="0.15">
      <c r="A252" s="276"/>
      <c r="B252" s="180">
        <v>44044</v>
      </c>
      <c r="C252" s="195">
        <v>199655</v>
      </c>
      <c r="D252" s="41">
        <f>IF((C252)="","",(C252)-(C251))</f>
        <v>-97</v>
      </c>
      <c r="E252" s="41">
        <v>354543</v>
      </c>
      <c r="F252" s="41">
        <f>IF((E252)="","",(E252)-(E251))</f>
        <v>-183</v>
      </c>
      <c r="G252" s="192">
        <v>332106</v>
      </c>
      <c r="H252" s="41">
        <f>IF((G252)="","",(G252)-(G251))</f>
        <v>22</v>
      </c>
      <c r="I252" s="70">
        <v>22437</v>
      </c>
      <c r="J252" s="91">
        <f>IF((I252)="","",(I252)-(I251))</f>
        <v>-205</v>
      </c>
      <c r="K252" s="194">
        <f t="shared" si="32"/>
        <v>809</v>
      </c>
      <c r="L252" s="169"/>
    </row>
    <row r="253" spans="1:12" x14ac:dyDescent="0.15">
      <c r="A253" s="276"/>
      <c r="B253" s="16">
        <v>44075</v>
      </c>
      <c r="C253" s="195">
        <v>199367</v>
      </c>
      <c r="D253" s="41">
        <v>-288</v>
      </c>
      <c r="E253" s="41">
        <v>354049</v>
      </c>
      <c r="F253" s="18">
        <v>-494</v>
      </c>
      <c r="G253" s="192">
        <v>331946</v>
      </c>
      <c r="H253" s="18">
        <v>-160</v>
      </c>
      <c r="I253" s="163">
        <v>22103</v>
      </c>
      <c r="J253" s="198">
        <v>-334</v>
      </c>
      <c r="K253" s="68">
        <f t="shared" si="32"/>
        <v>473</v>
      </c>
      <c r="L253" s="169"/>
    </row>
    <row r="254" spans="1:12" x14ac:dyDescent="0.15">
      <c r="A254" s="276"/>
      <c r="B254" s="180">
        <v>44105</v>
      </c>
      <c r="C254" s="199">
        <v>199073</v>
      </c>
      <c r="D254" s="41">
        <f t="shared" si="37"/>
        <v>-294</v>
      </c>
      <c r="E254" s="41">
        <v>353566</v>
      </c>
      <c r="F254" s="88">
        <f t="shared" si="38"/>
        <v>-483</v>
      </c>
      <c r="G254" s="193">
        <v>331714</v>
      </c>
      <c r="H254" s="88">
        <f t="shared" si="39"/>
        <v>-232</v>
      </c>
      <c r="I254" s="75">
        <v>21852</v>
      </c>
      <c r="J254" s="198">
        <f t="shared" si="40"/>
        <v>-251</v>
      </c>
      <c r="K254" s="68">
        <f t="shared" si="32"/>
        <v>-173</v>
      </c>
      <c r="L254" s="169"/>
    </row>
    <row r="255" spans="1:12" x14ac:dyDescent="0.15">
      <c r="A255" s="276"/>
      <c r="B255" s="180">
        <v>44136</v>
      </c>
      <c r="C255" s="187">
        <v>198905</v>
      </c>
      <c r="D255" s="18">
        <f t="shared" si="37"/>
        <v>-168</v>
      </c>
      <c r="E255" s="18">
        <v>353336</v>
      </c>
      <c r="F255" s="18">
        <f t="shared" si="38"/>
        <v>-230</v>
      </c>
      <c r="G255" s="192">
        <v>331630</v>
      </c>
      <c r="H255" s="18">
        <f t="shared" si="39"/>
        <v>-84</v>
      </c>
      <c r="I255" s="70">
        <v>21706</v>
      </c>
      <c r="J255" s="198">
        <f t="shared" si="40"/>
        <v>-146</v>
      </c>
      <c r="K255" s="68">
        <f t="shared" si="32"/>
        <v>-776</v>
      </c>
      <c r="L255" s="169"/>
    </row>
    <row r="256" spans="1:12" ht="14.25" thickBot="1" x14ac:dyDescent="0.2">
      <c r="A256" s="277"/>
      <c r="B256" s="184">
        <v>44166</v>
      </c>
      <c r="C256" s="187">
        <v>198883</v>
      </c>
      <c r="D256" s="41">
        <f t="shared" si="37"/>
        <v>-22</v>
      </c>
      <c r="E256" s="41">
        <v>353130</v>
      </c>
      <c r="F256" s="25">
        <f t="shared" si="38"/>
        <v>-206</v>
      </c>
      <c r="G256" s="188">
        <v>331239</v>
      </c>
      <c r="H256" s="41">
        <f t="shared" si="39"/>
        <v>-391</v>
      </c>
      <c r="I256" s="81">
        <v>21891</v>
      </c>
      <c r="J256" s="200">
        <f t="shared" si="40"/>
        <v>185</v>
      </c>
      <c r="K256" s="86">
        <f t="shared" si="32"/>
        <v>-909</v>
      </c>
      <c r="L256" s="169"/>
    </row>
    <row r="257" spans="1:12" x14ac:dyDescent="0.15">
      <c r="A257" s="275" t="s">
        <v>32</v>
      </c>
      <c r="B257" s="189">
        <v>44197</v>
      </c>
      <c r="C257" s="190">
        <v>199016</v>
      </c>
      <c r="D257" s="53">
        <f t="shared" si="37"/>
        <v>133</v>
      </c>
      <c r="E257" s="53">
        <v>353158</v>
      </c>
      <c r="F257" s="88">
        <f>IF((E257)="","",(E257)-(E256))</f>
        <v>28</v>
      </c>
      <c r="G257" s="191">
        <v>330887</v>
      </c>
      <c r="H257" s="53">
        <f t="shared" si="39"/>
        <v>-352</v>
      </c>
      <c r="I257" s="163">
        <v>22271</v>
      </c>
      <c r="J257" s="95">
        <f t="shared" si="40"/>
        <v>380</v>
      </c>
      <c r="K257" s="194">
        <f t="shared" si="32"/>
        <v>-750</v>
      </c>
      <c r="L257" s="169"/>
    </row>
    <row r="258" spans="1:12" x14ac:dyDescent="0.15">
      <c r="A258" s="276"/>
      <c r="B258" s="180">
        <v>44228</v>
      </c>
      <c r="C258" s="187">
        <v>198997</v>
      </c>
      <c r="D258" s="41">
        <f>IF((C258)="","",(C258)-(C257))</f>
        <v>-19</v>
      </c>
      <c r="E258" s="41">
        <v>352914</v>
      </c>
      <c r="F258" s="41">
        <f t="shared" si="38"/>
        <v>-244</v>
      </c>
      <c r="G258" s="188">
        <v>330455</v>
      </c>
      <c r="H258" s="41">
        <f t="shared" si="39"/>
        <v>-432</v>
      </c>
      <c r="I258" s="75">
        <v>22459</v>
      </c>
      <c r="J258" s="196">
        <f t="shared" si="40"/>
        <v>188</v>
      </c>
      <c r="K258" s="185">
        <f t="shared" si="32"/>
        <v>-1024</v>
      </c>
      <c r="L258" s="169"/>
    </row>
    <row r="259" spans="1:12" x14ac:dyDescent="0.15">
      <c r="A259" s="276"/>
      <c r="B259" s="180">
        <v>44256</v>
      </c>
      <c r="C259" s="195">
        <v>198882</v>
      </c>
      <c r="D259" s="18">
        <f t="shared" si="37"/>
        <v>-115</v>
      </c>
      <c r="E259" s="18">
        <v>352541</v>
      </c>
      <c r="F259" s="18">
        <f t="shared" si="38"/>
        <v>-373</v>
      </c>
      <c r="G259" s="192">
        <v>330182</v>
      </c>
      <c r="H259" s="18">
        <f t="shared" si="39"/>
        <v>-273</v>
      </c>
      <c r="I259" s="70">
        <v>22359</v>
      </c>
      <c r="J259" s="198">
        <f t="shared" si="40"/>
        <v>-100</v>
      </c>
      <c r="K259" s="68">
        <f t="shared" si="32"/>
        <v>-1113</v>
      </c>
    </row>
    <row r="260" spans="1:12" x14ac:dyDescent="0.15">
      <c r="A260" s="276"/>
      <c r="B260" s="180">
        <v>44287</v>
      </c>
      <c r="C260" s="187">
        <v>199491</v>
      </c>
      <c r="D260" s="88">
        <f t="shared" si="37"/>
        <v>609</v>
      </c>
      <c r="E260" s="88">
        <v>352638</v>
      </c>
      <c r="F260" s="88">
        <f t="shared" si="38"/>
        <v>97</v>
      </c>
      <c r="G260" s="193">
        <v>330632</v>
      </c>
      <c r="H260" s="88">
        <f t="shared" si="39"/>
        <v>450</v>
      </c>
      <c r="I260" s="163">
        <v>22006</v>
      </c>
      <c r="J260" s="91">
        <f t="shared" si="40"/>
        <v>-353</v>
      </c>
      <c r="K260" s="80">
        <f t="shared" si="32"/>
        <v>-1584</v>
      </c>
    </row>
    <row r="261" spans="1:12" x14ac:dyDescent="0.15">
      <c r="A261" s="276"/>
      <c r="B261" s="180">
        <v>44317</v>
      </c>
      <c r="C261" s="187">
        <v>199549</v>
      </c>
      <c r="D261" s="41">
        <f t="shared" si="37"/>
        <v>58</v>
      </c>
      <c r="E261" s="41">
        <v>352570</v>
      </c>
      <c r="F261" s="41">
        <f t="shared" si="38"/>
        <v>-68</v>
      </c>
      <c r="G261" s="188">
        <v>330767</v>
      </c>
      <c r="H261" s="41">
        <f t="shared" si="39"/>
        <v>135</v>
      </c>
      <c r="I261" s="75">
        <v>21803</v>
      </c>
      <c r="J261" s="196">
        <f t="shared" si="40"/>
        <v>-203</v>
      </c>
      <c r="K261" s="80">
        <f t="shared" si="32"/>
        <v>-2170</v>
      </c>
    </row>
    <row r="262" spans="1:12" x14ac:dyDescent="0.15">
      <c r="A262" s="276"/>
      <c r="B262" s="180">
        <v>44348</v>
      </c>
      <c r="C262" s="187">
        <v>199461</v>
      </c>
      <c r="D262" s="41">
        <f t="shared" si="37"/>
        <v>-88</v>
      </c>
      <c r="E262" s="41">
        <v>352328</v>
      </c>
      <c r="F262" s="41">
        <f t="shared" si="38"/>
        <v>-242</v>
      </c>
      <c r="G262" s="188">
        <v>330624</v>
      </c>
      <c r="H262" s="41">
        <f t="shared" si="39"/>
        <v>-143</v>
      </c>
      <c r="I262" s="75">
        <v>21704</v>
      </c>
      <c r="J262" s="196">
        <f t="shared" si="40"/>
        <v>-99</v>
      </c>
      <c r="K262" s="80">
        <f t="shared" si="32"/>
        <v>-2292</v>
      </c>
    </row>
    <row r="263" spans="1:12" x14ac:dyDescent="0.15">
      <c r="A263" s="276"/>
      <c r="B263" s="180">
        <v>44378</v>
      </c>
      <c r="C263" s="187">
        <v>199502</v>
      </c>
      <c r="D263" s="41">
        <f t="shared" si="37"/>
        <v>41</v>
      </c>
      <c r="E263" s="41">
        <v>352314</v>
      </c>
      <c r="F263" s="41">
        <f t="shared" si="38"/>
        <v>-14</v>
      </c>
      <c r="G263" s="188">
        <v>330722</v>
      </c>
      <c r="H263" s="41">
        <f t="shared" si="39"/>
        <v>98</v>
      </c>
      <c r="I263" s="75">
        <v>21592</v>
      </c>
      <c r="J263" s="196">
        <f t="shared" si="40"/>
        <v>-112</v>
      </c>
      <c r="K263" s="80">
        <f t="shared" si="32"/>
        <v>-2412</v>
      </c>
    </row>
    <row r="264" spans="1:12" x14ac:dyDescent="0.15">
      <c r="A264" s="276"/>
      <c r="B264" s="180">
        <v>44409</v>
      </c>
      <c r="C264" s="187">
        <v>199345</v>
      </c>
      <c r="D264" s="41">
        <f t="shared" si="37"/>
        <v>-157</v>
      </c>
      <c r="E264" s="41">
        <v>352090</v>
      </c>
      <c r="F264" s="41">
        <f t="shared" si="38"/>
        <v>-224</v>
      </c>
      <c r="G264" s="188">
        <v>330540</v>
      </c>
      <c r="H264" s="41">
        <f t="shared" si="39"/>
        <v>-182</v>
      </c>
      <c r="I264" s="75">
        <v>21550</v>
      </c>
      <c r="J264" s="196">
        <f t="shared" si="40"/>
        <v>-42</v>
      </c>
      <c r="K264" s="68">
        <f t="shared" si="32"/>
        <v>-2453</v>
      </c>
    </row>
    <row r="265" spans="1:12" x14ac:dyDescent="0.15">
      <c r="A265" s="276"/>
      <c r="B265" s="180">
        <v>44440</v>
      </c>
      <c r="C265" s="187">
        <v>199316</v>
      </c>
      <c r="D265" s="41">
        <f t="shared" si="37"/>
        <v>-29</v>
      </c>
      <c r="E265" s="41">
        <v>351953</v>
      </c>
      <c r="F265" s="41">
        <f t="shared" si="38"/>
        <v>-137</v>
      </c>
      <c r="G265" s="188">
        <v>330431</v>
      </c>
      <c r="H265" s="41">
        <f t="shared" si="39"/>
        <v>-109</v>
      </c>
      <c r="I265" s="75">
        <v>21522</v>
      </c>
      <c r="J265" s="196">
        <f t="shared" si="40"/>
        <v>-28</v>
      </c>
      <c r="K265" s="80">
        <f t="shared" si="32"/>
        <v>-2096</v>
      </c>
    </row>
    <row r="266" spans="1:12" x14ac:dyDescent="0.15">
      <c r="A266" s="276"/>
      <c r="B266" s="180">
        <v>44470</v>
      </c>
      <c r="C266" s="187">
        <v>199081</v>
      </c>
      <c r="D266" s="41">
        <f t="shared" si="37"/>
        <v>-235</v>
      </c>
      <c r="E266" s="41">
        <v>351544</v>
      </c>
      <c r="F266" s="41">
        <f t="shared" si="38"/>
        <v>-409</v>
      </c>
      <c r="G266" s="188">
        <v>330109</v>
      </c>
      <c r="H266" s="41">
        <f t="shared" si="39"/>
        <v>-322</v>
      </c>
      <c r="I266" s="75">
        <v>21435</v>
      </c>
      <c r="J266" s="44">
        <f t="shared" si="40"/>
        <v>-87</v>
      </c>
      <c r="K266" s="80">
        <f t="shared" si="32"/>
        <v>-2022</v>
      </c>
    </row>
    <row r="267" spans="1:12" x14ac:dyDescent="0.15">
      <c r="A267" s="276"/>
      <c r="B267" s="180">
        <v>44501</v>
      </c>
      <c r="C267" s="187">
        <v>198924</v>
      </c>
      <c r="D267" s="41">
        <f t="shared" si="37"/>
        <v>-157</v>
      </c>
      <c r="E267" s="41">
        <v>351281</v>
      </c>
      <c r="F267" s="41">
        <f t="shared" si="38"/>
        <v>-263</v>
      </c>
      <c r="G267" s="188">
        <v>329843</v>
      </c>
      <c r="H267" s="41">
        <f t="shared" si="39"/>
        <v>-266</v>
      </c>
      <c r="I267" s="75">
        <v>21438</v>
      </c>
      <c r="J267" s="196">
        <f t="shared" si="40"/>
        <v>3</v>
      </c>
      <c r="K267" s="80">
        <f t="shared" si="32"/>
        <v>-2055</v>
      </c>
    </row>
    <row r="268" spans="1:12" ht="14.25" thickBot="1" x14ac:dyDescent="0.2">
      <c r="A268" s="277"/>
      <c r="B268" s="184">
        <v>44531</v>
      </c>
      <c r="C268" s="201">
        <v>198862</v>
      </c>
      <c r="D268" s="25">
        <f t="shared" si="37"/>
        <v>-62</v>
      </c>
      <c r="E268" s="25">
        <v>351147</v>
      </c>
      <c r="F268" s="25">
        <f t="shared" si="38"/>
        <v>-134</v>
      </c>
      <c r="G268" s="202">
        <v>329746</v>
      </c>
      <c r="H268" s="25">
        <f t="shared" si="39"/>
        <v>-97</v>
      </c>
      <c r="I268" s="81">
        <v>21401</v>
      </c>
      <c r="J268" s="200">
        <f t="shared" si="40"/>
        <v>-37</v>
      </c>
      <c r="K268" s="170">
        <f t="shared" si="32"/>
        <v>-1983</v>
      </c>
    </row>
    <row r="269" spans="1:12" x14ac:dyDescent="0.15">
      <c r="A269" s="275" t="s">
        <v>33</v>
      </c>
      <c r="B269" s="189">
        <v>44562</v>
      </c>
      <c r="C269" s="199">
        <v>198967</v>
      </c>
      <c r="D269" s="88">
        <f>IF((C269)="","",(C269)-(C268))</f>
        <v>105</v>
      </c>
      <c r="E269" s="88">
        <v>351278</v>
      </c>
      <c r="F269" s="88">
        <f>IF((E269)="","",(E269)-(E268))</f>
        <v>131</v>
      </c>
      <c r="G269" s="193">
        <v>329808</v>
      </c>
      <c r="H269" s="88">
        <f t="shared" si="39"/>
        <v>62</v>
      </c>
      <c r="I269" s="163">
        <v>21470</v>
      </c>
      <c r="J269" s="95">
        <f t="shared" si="40"/>
        <v>69</v>
      </c>
      <c r="K269" s="138">
        <f t="shared" si="32"/>
        <v>-1880</v>
      </c>
    </row>
    <row r="270" spans="1:12" x14ac:dyDescent="0.15">
      <c r="A270" s="276"/>
      <c r="B270" s="180">
        <v>44593</v>
      </c>
      <c r="C270" s="187">
        <v>198876</v>
      </c>
      <c r="D270" s="41">
        <f>IF((C270)="","",(C270)-(C269))</f>
        <v>-91</v>
      </c>
      <c r="E270" s="41">
        <v>351062</v>
      </c>
      <c r="F270" s="41">
        <f t="shared" ref="F270:F292" si="41">IF((E270)="","",(E270)-(E269))</f>
        <v>-216</v>
      </c>
      <c r="G270" s="188">
        <v>329678</v>
      </c>
      <c r="H270" s="41">
        <f t="shared" si="39"/>
        <v>-130</v>
      </c>
      <c r="I270" s="75">
        <v>21384</v>
      </c>
      <c r="J270" s="196">
        <f t="shared" si="40"/>
        <v>-86</v>
      </c>
      <c r="K270" s="80">
        <f t="shared" si="32"/>
        <v>-1852</v>
      </c>
    </row>
    <row r="271" spans="1:12" x14ac:dyDescent="0.15">
      <c r="A271" s="276"/>
      <c r="B271" s="180">
        <v>44621</v>
      </c>
      <c r="C271" s="187">
        <v>198832</v>
      </c>
      <c r="D271" s="41">
        <f t="shared" ref="D271:D292" si="42">IF((C271)="","",(C271)-(C270))</f>
        <v>-44</v>
      </c>
      <c r="E271" s="41">
        <v>350864</v>
      </c>
      <c r="F271" s="41">
        <f t="shared" si="41"/>
        <v>-198</v>
      </c>
      <c r="G271" s="188">
        <v>329516</v>
      </c>
      <c r="H271" s="41">
        <f t="shared" si="39"/>
        <v>-162</v>
      </c>
      <c r="I271" s="75">
        <v>21348</v>
      </c>
      <c r="J271" s="196">
        <f t="shared" si="40"/>
        <v>-36</v>
      </c>
      <c r="K271" s="80">
        <f t="shared" si="32"/>
        <v>-1677</v>
      </c>
    </row>
    <row r="272" spans="1:12" x14ac:dyDescent="0.15">
      <c r="A272" s="276"/>
      <c r="B272" s="180">
        <v>44652</v>
      </c>
      <c r="C272" s="187">
        <v>199864</v>
      </c>
      <c r="D272" s="41">
        <f t="shared" si="42"/>
        <v>1032</v>
      </c>
      <c r="E272" s="41">
        <v>351390</v>
      </c>
      <c r="F272" s="41">
        <f t="shared" si="41"/>
        <v>526</v>
      </c>
      <c r="G272" s="188">
        <v>330093</v>
      </c>
      <c r="H272" s="41">
        <f t="shared" si="39"/>
        <v>577</v>
      </c>
      <c r="I272" s="75">
        <v>21297</v>
      </c>
      <c r="J272" s="196">
        <f t="shared" si="40"/>
        <v>-51</v>
      </c>
      <c r="K272" s="80">
        <f t="shared" si="32"/>
        <v>-1248</v>
      </c>
    </row>
    <row r="273" spans="1:11" x14ac:dyDescent="0.15">
      <c r="A273" s="276"/>
      <c r="B273" s="180">
        <v>44682</v>
      </c>
      <c r="C273" s="187">
        <v>200808</v>
      </c>
      <c r="D273" s="41">
        <f t="shared" si="42"/>
        <v>944</v>
      </c>
      <c r="E273" s="41">
        <v>352255</v>
      </c>
      <c r="F273" s="41">
        <f t="shared" si="41"/>
        <v>865</v>
      </c>
      <c r="G273" s="188">
        <v>330270</v>
      </c>
      <c r="H273" s="41">
        <f t="shared" si="39"/>
        <v>177</v>
      </c>
      <c r="I273" s="75">
        <v>21985</v>
      </c>
      <c r="J273" s="44">
        <f t="shared" si="40"/>
        <v>688</v>
      </c>
      <c r="K273" s="80">
        <f t="shared" si="32"/>
        <v>-315</v>
      </c>
    </row>
    <row r="274" spans="1:11" x14ac:dyDescent="0.15">
      <c r="A274" s="276"/>
      <c r="B274" s="180">
        <v>44713</v>
      </c>
      <c r="C274" s="187">
        <v>201562</v>
      </c>
      <c r="D274" s="41">
        <f t="shared" si="42"/>
        <v>754</v>
      </c>
      <c r="E274" s="41">
        <v>352917</v>
      </c>
      <c r="F274" s="41">
        <f t="shared" si="41"/>
        <v>662</v>
      </c>
      <c r="G274" s="188">
        <v>330281</v>
      </c>
      <c r="H274" s="41">
        <f t="shared" si="39"/>
        <v>11</v>
      </c>
      <c r="I274" s="75">
        <v>22636</v>
      </c>
      <c r="J274" s="196">
        <f t="shared" si="40"/>
        <v>651</v>
      </c>
      <c r="K274" s="80">
        <f t="shared" si="32"/>
        <v>589</v>
      </c>
    </row>
    <row r="275" spans="1:11" x14ac:dyDescent="0.15">
      <c r="A275" s="276"/>
      <c r="B275" s="180">
        <v>44743</v>
      </c>
      <c r="C275" s="187">
        <v>201899</v>
      </c>
      <c r="D275" s="41">
        <f t="shared" si="42"/>
        <v>337</v>
      </c>
      <c r="E275" s="41">
        <v>353283</v>
      </c>
      <c r="F275" s="41">
        <f t="shared" si="41"/>
        <v>366</v>
      </c>
      <c r="G275" s="188">
        <v>330251</v>
      </c>
      <c r="H275" s="41">
        <f t="shared" si="39"/>
        <v>-30</v>
      </c>
      <c r="I275" s="75">
        <v>23032</v>
      </c>
      <c r="J275" s="44">
        <f t="shared" si="40"/>
        <v>396</v>
      </c>
      <c r="K275" s="80">
        <f t="shared" si="32"/>
        <v>969</v>
      </c>
    </row>
    <row r="276" spans="1:11" x14ac:dyDescent="0.15">
      <c r="A276" s="276"/>
      <c r="B276" s="180">
        <v>44774</v>
      </c>
      <c r="C276" s="187">
        <v>202176</v>
      </c>
      <c r="D276" s="41">
        <f t="shared" si="42"/>
        <v>277</v>
      </c>
      <c r="E276" s="41">
        <v>353500</v>
      </c>
      <c r="F276" s="41">
        <f t="shared" si="41"/>
        <v>217</v>
      </c>
      <c r="G276" s="188">
        <v>330109</v>
      </c>
      <c r="H276" s="41">
        <f t="shared" si="39"/>
        <v>-142</v>
      </c>
      <c r="I276" s="75">
        <v>23391</v>
      </c>
      <c r="J276" s="44">
        <f t="shared" si="40"/>
        <v>359</v>
      </c>
      <c r="K276" s="80">
        <f t="shared" si="32"/>
        <v>1410</v>
      </c>
    </row>
    <row r="277" spans="1:11" x14ac:dyDescent="0.15">
      <c r="A277" s="276"/>
      <c r="B277" s="180">
        <v>44805</v>
      </c>
      <c r="C277" s="187">
        <v>202265</v>
      </c>
      <c r="D277" s="41">
        <f t="shared" si="42"/>
        <v>89</v>
      </c>
      <c r="E277" s="41">
        <v>353617</v>
      </c>
      <c r="F277" s="41">
        <f t="shared" si="41"/>
        <v>117</v>
      </c>
      <c r="G277" s="188">
        <v>330122</v>
      </c>
      <c r="H277" s="41">
        <f t="shared" si="39"/>
        <v>13</v>
      </c>
      <c r="I277" s="75">
        <v>23495</v>
      </c>
      <c r="J277" s="44">
        <f t="shared" si="40"/>
        <v>104</v>
      </c>
      <c r="K277" s="80">
        <f t="shared" si="32"/>
        <v>1664</v>
      </c>
    </row>
    <row r="278" spans="1:11" x14ac:dyDescent="0.15">
      <c r="A278" s="276"/>
      <c r="B278" s="180">
        <v>44835</v>
      </c>
      <c r="C278" s="187">
        <v>202485</v>
      </c>
      <c r="D278" s="41">
        <f t="shared" si="42"/>
        <v>220</v>
      </c>
      <c r="E278" s="41">
        <v>353811</v>
      </c>
      <c r="F278" s="41">
        <f t="shared" si="41"/>
        <v>194</v>
      </c>
      <c r="G278" s="188">
        <v>329973</v>
      </c>
      <c r="H278" s="41">
        <f t="shared" si="39"/>
        <v>-149</v>
      </c>
      <c r="I278" s="75">
        <v>23838</v>
      </c>
      <c r="J278" s="44">
        <f t="shared" si="40"/>
        <v>343</v>
      </c>
      <c r="K278" s="80">
        <f t="shared" si="32"/>
        <v>2267</v>
      </c>
    </row>
    <row r="279" spans="1:11" x14ac:dyDescent="0.15">
      <c r="A279" s="276"/>
      <c r="B279" s="180">
        <v>44866</v>
      </c>
      <c r="C279" s="187">
        <v>202683</v>
      </c>
      <c r="D279" s="41">
        <f t="shared" si="42"/>
        <v>198</v>
      </c>
      <c r="E279" s="41">
        <v>353991</v>
      </c>
      <c r="F279" s="41">
        <f t="shared" si="41"/>
        <v>180</v>
      </c>
      <c r="G279" s="188">
        <v>329768</v>
      </c>
      <c r="H279" s="41">
        <f t="shared" si="39"/>
        <v>-205</v>
      </c>
      <c r="I279" s="75">
        <v>24223</v>
      </c>
      <c r="J279" s="196">
        <f t="shared" si="40"/>
        <v>385</v>
      </c>
      <c r="K279" s="80">
        <f t="shared" si="32"/>
        <v>2710</v>
      </c>
    </row>
    <row r="280" spans="1:11" ht="14.25" thickBot="1" x14ac:dyDescent="0.2">
      <c r="A280" s="277"/>
      <c r="B280" s="184">
        <v>44896</v>
      </c>
      <c r="C280" s="201">
        <v>202770</v>
      </c>
      <c r="D280" s="25">
        <f t="shared" si="42"/>
        <v>87</v>
      </c>
      <c r="E280" s="25">
        <v>354110</v>
      </c>
      <c r="F280" s="25">
        <f t="shared" si="41"/>
        <v>119</v>
      </c>
      <c r="G280" s="202">
        <v>329775</v>
      </c>
      <c r="H280" s="25">
        <f t="shared" si="39"/>
        <v>7</v>
      </c>
      <c r="I280" s="81">
        <v>24335</v>
      </c>
      <c r="J280" s="29">
        <f t="shared" si="40"/>
        <v>112</v>
      </c>
      <c r="K280" s="86">
        <f t="shared" si="32"/>
        <v>2963</v>
      </c>
    </row>
    <row r="281" spans="1:11" x14ac:dyDescent="0.15">
      <c r="A281" s="275" t="s">
        <v>34</v>
      </c>
      <c r="B281" s="180">
        <v>44927</v>
      </c>
      <c r="C281" s="199">
        <v>202565</v>
      </c>
      <c r="D281" s="88">
        <f t="shared" si="42"/>
        <v>-205</v>
      </c>
      <c r="E281" s="88">
        <v>353732</v>
      </c>
      <c r="F281" s="88">
        <f t="shared" si="41"/>
        <v>-378</v>
      </c>
      <c r="G281" s="193">
        <v>329425</v>
      </c>
      <c r="H281" s="88">
        <f t="shared" si="39"/>
        <v>-350</v>
      </c>
      <c r="I281" s="163">
        <v>24307</v>
      </c>
      <c r="J281" s="95">
        <f t="shared" si="40"/>
        <v>-28</v>
      </c>
      <c r="K281" s="138">
        <f t="shared" si="32"/>
        <v>2454</v>
      </c>
    </row>
    <row r="282" spans="1:11" x14ac:dyDescent="0.15">
      <c r="A282" s="276"/>
      <c r="B282" s="112">
        <v>44958</v>
      </c>
      <c r="C282" s="187">
        <v>202562</v>
      </c>
      <c r="D282" s="41">
        <f t="shared" si="42"/>
        <v>-3</v>
      </c>
      <c r="E282" s="41">
        <v>353644</v>
      </c>
      <c r="F282" s="41">
        <f t="shared" si="41"/>
        <v>-88</v>
      </c>
      <c r="G282" s="188">
        <v>329270</v>
      </c>
      <c r="H282" s="41">
        <f t="shared" si="39"/>
        <v>-155</v>
      </c>
      <c r="I282" s="75">
        <v>24374</v>
      </c>
      <c r="J282" s="44">
        <f t="shared" si="40"/>
        <v>67</v>
      </c>
      <c r="K282" s="80">
        <f t="shared" si="32"/>
        <v>2582</v>
      </c>
    </row>
    <row r="283" spans="1:11" x14ac:dyDescent="0.15">
      <c r="A283" s="273"/>
      <c r="B283" s="112">
        <v>44986</v>
      </c>
      <c r="C283" s="187">
        <v>202579</v>
      </c>
      <c r="D283" s="41">
        <f t="shared" si="42"/>
        <v>17</v>
      </c>
      <c r="E283" s="41">
        <v>353760</v>
      </c>
      <c r="F283" s="41">
        <f t="shared" si="41"/>
        <v>116</v>
      </c>
      <c r="G283" s="188">
        <v>329376</v>
      </c>
      <c r="H283" s="41">
        <f t="shared" si="39"/>
        <v>106</v>
      </c>
      <c r="I283" s="75">
        <v>24384</v>
      </c>
      <c r="J283" s="44">
        <f t="shared" si="40"/>
        <v>10</v>
      </c>
      <c r="K283" s="80">
        <f t="shared" si="32"/>
        <v>2896</v>
      </c>
    </row>
    <row r="284" spans="1:11" x14ac:dyDescent="0.15">
      <c r="A284" s="273"/>
      <c r="B284" s="112">
        <v>45017</v>
      </c>
      <c r="C284" s="187">
        <v>204342</v>
      </c>
      <c r="D284" s="41">
        <f t="shared" si="42"/>
        <v>1763</v>
      </c>
      <c r="E284" s="41">
        <v>355170</v>
      </c>
      <c r="F284" s="41">
        <f t="shared" si="41"/>
        <v>1410</v>
      </c>
      <c r="G284" s="188">
        <v>330493</v>
      </c>
      <c r="H284" s="41">
        <f t="shared" si="39"/>
        <v>1117</v>
      </c>
      <c r="I284" s="75">
        <v>24677</v>
      </c>
      <c r="J284" s="44">
        <f t="shared" si="40"/>
        <v>293</v>
      </c>
      <c r="K284" s="80">
        <f t="shared" si="32"/>
        <v>3780</v>
      </c>
    </row>
    <row r="285" spans="1:11" x14ac:dyDescent="0.15">
      <c r="A285" s="273"/>
      <c r="B285" s="23">
        <v>45047</v>
      </c>
      <c r="C285" s="187">
        <v>205167</v>
      </c>
      <c r="D285" s="41">
        <f t="shared" si="42"/>
        <v>825</v>
      </c>
      <c r="E285" s="41">
        <v>355970</v>
      </c>
      <c r="F285" s="41">
        <f t="shared" si="41"/>
        <v>800</v>
      </c>
      <c r="G285" s="188">
        <v>330835</v>
      </c>
      <c r="H285" s="41">
        <f t="shared" si="39"/>
        <v>342</v>
      </c>
      <c r="I285" s="75">
        <v>25135</v>
      </c>
      <c r="J285" s="41">
        <f t="shared" si="40"/>
        <v>458</v>
      </c>
      <c r="K285" s="80">
        <f t="shared" si="32"/>
        <v>3715</v>
      </c>
    </row>
    <row r="286" spans="1:11" x14ac:dyDescent="0.15">
      <c r="A286" s="273"/>
      <c r="B286" s="23">
        <v>45078</v>
      </c>
      <c r="C286" s="187">
        <v>205450</v>
      </c>
      <c r="D286" s="41">
        <f t="shared" si="42"/>
        <v>283</v>
      </c>
      <c r="E286" s="41">
        <v>356264</v>
      </c>
      <c r="F286" s="41">
        <f t="shared" si="41"/>
        <v>294</v>
      </c>
      <c r="G286" s="188">
        <v>330969</v>
      </c>
      <c r="H286" s="41">
        <f t="shared" si="39"/>
        <v>134</v>
      </c>
      <c r="I286" s="75">
        <v>25295</v>
      </c>
      <c r="J286" s="44">
        <f t="shared" si="40"/>
        <v>160</v>
      </c>
      <c r="K286" s="80">
        <f t="shared" ref="K286:K290" si="43">E286-E274</f>
        <v>3347</v>
      </c>
    </row>
    <row r="287" spans="1:11" x14ac:dyDescent="0.15">
      <c r="A287" s="273"/>
      <c r="B287" s="112">
        <v>45108</v>
      </c>
      <c r="C287" s="187">
        <v>205720</v>
      </c>
      <c r="D287" s="41">
        <f t="shared" si="42"/>
        <v>270</v>
      </c>
      <c r="E287" s="41">
        <v>356556</v>
      </c>
      <c r="F287" s="41">
        <f t="shared" si="41"/>
        <v>292</v>
      </c>
      <c r="G287" s="188">
        <v>331037</v>
      </c>
      <c r="H287" s="41">
        <f t="shared" si="39"/>
        <v>68</v>
      </c>
      <c r="I287" s="75">
        <v>25519</v>
      </c>
      <c r="J287" s="44">
        <f t="shared" si="40"/>
        <v>224</v>
      </c>
      <c r="K287" s="80">
        <f t="shared" si="43"/>
        <v>3273</v>
      </c>
    </row>
    <row r="288" spans="1:11" x14ac:dyDescent="0.15">
      <c r="A288" s="273"/>
      <c r="B288" s="112">
        <v>45139</v>
      </c>
      <c r="C288" s="187">
        <v>206250</v>
      </c>
      <c r="D288" s="41">
        <f t="shared" si="42"/>
        <v>530</v>
      </c>
      <c r="E288" s="41">
        <v>357055</v>
      </c>
      <c r="F288" s="41">
        <f t="shared" si="41"/>
        <v>499</v>
      </c>
      <c r="G288" s="188">
        <v>331025</v>
      </c>
      <c r="H288" s="41">
        <f t="shared" si="39"/>
        <v>-12</v>
      </c>
      <c r="I288" s="75">
        <v>26030</v>
      </c>
      <c r="J288" s="44">
        <f t="shared" si="40"/>
        <v>511</v>
      </c>
      <c r="K288" s="80">
        <f t="shared" si="43"/>
        <v>3555</v>
      </c>
    </row>
    <row r="289" spans="1:11" x14ac:dyDescent="0.15">
      <c r="A289" s="273"/>
      <c r="B289" s="112">
        <v>45170</v>
      </c>
      <c r="C289" s="187">
        <v>206230</v>
      </c>
      <c r="D289" s="41">
        <f t="shared" si="42"/>
        <v>-20</v>
      </c>
      <c r="E289" s="41">
        <v>357027</v>
      </c>
      <c r="F289" s="41">
        <f t="shared" si="41"/>
        <v>-28</v>
      </c>
      <c r="G289" s="188">
        <v>330948</v>
      </c>
      <c r="H289" s="41">
        <f t="shared" si="39"/>
        <v>-77</v>
      </c>
      <c r="I289" s="75">
        <v>26079</v>
      </c>
      <c r="J289" s="44">
        <f t="shared" si="40"/>
        <v>49</v>
      </c>
      <c r="K289" s="80">
        <f t="shared" si="43"/>
        <v>3410</v>
      </c>
    </row>
    <row r="290" spans="1:11" x14ac:dyDescent="0.15">
      <c r="A290" s="273"/>
      <c r="B290" s="112">
        <v>45200</v>
      </c>
      <c r="C290" s="187">
        <v>206560</v>
      </c>
      <c r="D290" s="41">
        <f t="shared" si="42"/>
        <v>330</v>
      </c>
      <c r="E290" s="41">
        <v>357330</v>
      </c>
      <c r="F290" s="41">
        <f t="shared" si="41"/>
        <v>303</v>
      </c>
      <c r="G290" s="188">
        <v>330779</v>
      </c>
      <c r="H290" s="41">
        <f t="shared" si="39"/>
        <v>-169</v>
      </c>
      <c r="I290" s="75">
        <v>26551</v>
      </c>
      <c r="J290" s="44">
        <f t="shared" si="40"/>
        <v>472</v>
      </c>
      <c r="K290" s="80">
        <f t="shared" si="43"/>
        <v>3519</v>
      </c>
    </row>
    <row r="291" spans="1:11" x14ac:dyDescent="0.15">
      <c r="A291" s="273"/>
      <c r="B291" s="112">
        <v>45231</v>
      </c>
      <c r="C291" s="187">
        <v>207060</v>
      </c>
      <c r="D291" s="41">
        <f t="shared" si="42"/>
        <v>500</v>
      </c>
      <c r="E291" s="41">
        <v>357804</v>
      </c>
      <c r="F291" s="41">
        <f t="shared" si="41"/>
        <v>474</v>
      </c>
      <c r="G291" s="188">
        <v>330688</v>
      </c>
      <c r="H291" s="41">
        <f t="shared" si="39"/>
        <v>-91</v>
      </c>
      <c r="I291" s="75">
        <v>27116</v>
      </c>
      <c r="J291" s="44">
        <f t="shared" si="40"/>
        <v>565</v>
      </c>
      <c r="K291" s="80">
        <f t="shared" ref="K291:K296" si="44">E291-E279</f>
        <v>3813</v>
      </c>
    </row>
    <row r="292" spans="1:11" ht="14.25" thickBot="1" x14ac:dyDescent="0.2">
      <c r="A292" s="274"/>
      <c r="B292" s="112">
        <v>45261</v>
      </c>
      <c r="C292" s="187">
        <v>207156</v>
      </c>
      <c r="D292" s="41">
        <f t="shared" si="42"/>
        <v>96</v>
      </c>
      <c r="E292" s="41">
        <v>357850</v>
      </c>
      <c r="F292" s="41">
        <f t="shared" si="41"/>
        <v>46</v>
      </c>
      <c r="G292" s="188">
        <v>330609</v>
      </c>
      <c r="H292" s="41">
        <f t="shared" si="39"/>
        <v>-79</v>
      </c>
      <c r="I292" s="75">
        <v>27241</v>
      </c>
      <c r="J292" s="44">
        <f t="shared" si="40"/>
        <v>125</v>
      </c>
      <c r="K292" s="80">
        <f t="shared" si="44"/>
        <v>3740</v>
      </c>
    </row>
    <row r="293" spans="1:11" x14ac:dyDescent="0.15">
      <c r="A293" s="272" t="s">
        <v>71</v>
      </c>
      <c r="B293" s="253">
        <v>45292</v>
      </c>
      <c r="C293" s="190">
        <v>207041</v>
      </c>
      <c r="D293" s="53">
        <f t="shared" ref="D293:D304" si="45">IF((C293)="","",(C293)-(C292))</f>
        <v>-115</v>
      </c>
      <c r="E293" s="53">
        <v>357701</v>
      </c>
      <c r="F293" s="53">
        <f t="shared" ref="F293:F309" si="46">IF((E293)="","",(E293)-(E292))</f>
        <v>-149</v>
      </c>
      <c r="G293" s="191">
        <v>330339</v>
      </c>
      <c r="H293" s="53">
        <f t="shared" ref="H293:H309" si="47">IF((G293)="","",(G293)-(G292))</f>
        <v>-270</v>
      </c>
      <c r="I293" s="172">
        <v>27362</v>
      </c>
      <c r="J293" s="254">
        <f t="shared" ref="J293:J309" si="48">IF((I293)="","",(I293)-(I292))</f>
        <v>121</v>
      </c>
      <c r="K293" s="138">
        <f t="shared" si="44"/>
        <v>3969</v>
      </c>
    </row>
    <row r="294" spans="1:11" x14ac:dyDescent="0.15">
      <c r="A294" s="273"/>
      <c r="B294" s="112">
        <v>45323</v>
      </c>
      <c r="C294" s="187">
        <v>207181</v>
      </c>
      <c r="D294" s="41">
        <f t="shared" si="45"/>
        <v>140</v>
      </c>
      <c r="E294" s="41">
        <v>357768</v>
      </c>
      <c r="F294" s="41">
        <f t="shared" si="46"/>
        <v>67</v>
      </c>
      <c r="G294" s="188">
        <v>330202</v>
      </c>
      <c r="H294" s="41">
        <f t="shared" si="47"/>
        <v>-137</v>
      </c>
      <c r="I294" s="75">
        <v>27566</v>
      </c>
      <c r="J294" s="44">
        <f t="shared" si="48"/>
        <v>204</v>
      </c>
      <c r="K294" s="80">
        <f t="shared" si="44"/>
        <v>4124</v>
      </c>
    </row>
    <row r="295" spans="1:11" x14ac:dyDescent="0.15">
      <c r="A295" s="273"/>
      <c r="B295" s="112">
        <v>45352</v>
      </c>
      <c r="C295" s="187">
        <v>207195</v>
      </c>
      <c r="D295" s="41">
        <f t="shared" si="45"/>
        <v>14</v>
      </c>
      <c r="E295" s="41">
        <v>357766</v>
      </c>
      <c r="F295" s="41">
        <f t="shared" si="46"/>
        <v>-2</v>
      </c>
      <c r="G295" s="188">
        <v>330163</v>
      </c>
      <c r="H295" s="41">
        <f t="shared" si="47"/>
        <v>-39</v>
      </c>
      <c r="I295" s="75">
        <v>27603</v>
      </c>
      <c r="J295" s="44">
        <f t="shared" si="48"/>
        <v>37</v>
      </c>
      <c r="K295" s="80">
        <f t="shared" si="44"/>
        <v>4006</v>
      </c>
    </row>
    <row r="296" spans="1:11" x14ac:dyDescent="0.15">
      <c r="A296" s="273"/>
      <c r="B296" s="112">
        <v>45383</v>
      </c>
      <c r="C296" s="187">
        <v>208413</v>
      </c>
      <c r="D296" s="41">
        <f t="shared" si="45"/>
        <v>1218</v>
      </c>
      <c r="E296" s="41">
        <v>358516</v>
      </c>
      <c r="F296" s="41">
        <f t="shared" si="46"/>
        <v>750</v>
      </c>
      <c r="G296" s="188">
        <v>330552</v>
      </c>
      <c r="H296" s="41">
        <f t="shared" si="47"/>
        <v>389</v>
      </c>
      <c r="I296" s="75">
        <v>27964</v>
      </c>
      <c r="J296" s="44">
        <f t="shared" si="48"/>
        <v>361</v>
      </c>
      <c r="K296" s="80">
        <f t="shared" si="44"/>
        <v>3346</v>
      </c>
    </row>
    <row r="297" spans="1:11" x14ac:dyDescent="0.15">
      <c r="A297" s="273"/>
      <c r="B297" s="16">
        <v>45413</v>
      </c>
      <c r="C297" s="195">
        <v>209987</v>
      </c>
      <c r="D297" s="18">
        <f t="shared" si="45"/>
        <v>1574</v>
      </c>
      <c r="E297" s="18">
        <v>360271</v>
      </c>
      <c r="F297" s="18">
        <f t="shared" si="46"/>
        <v>1755</v>
      </c>
      <c r="G297" s="192">
        <v>331269</v>
      </c>
      <c r="H297" s="18">
        <f t="shared" si="47"/>
        <v>717</v>
      </c>
      <c r="I297" s="70">
        <v>29002</v>
      </c>
      <c r="J297" s="21">
        <f t="shared" si="48"/>
        <v>1038</v>
      </c>
      <c r="K297" s="68">
        <f t="shared" ref="K297:K302" si="49">E297-E285</f>
        <v>4301</v>
      </c>
    </row>
    <row r="298" spans="1:11" x14ac:dyDescent="0.15">
      <c r="A298" s="273"/>
      <c r="B298" s="16">
        <v>45444</v>
      </c>
      <c r="C298" s="195">
        <v>210309</v>
      </c>
      <c r="D298" s="18">
        <f t="shared" si="45"/>
        <v>322</v>
      </c>
      <c r="E298" s="18">
        <v>360658</v>
      </c>
      <c r="F298" s="18">
        <f t="shared" si="46"/>
        <v>387</v>
      </c>
      <c r="G298" s="192">
        <v>331462</v>
      </c>
      <c r="H298" s="18">
        <f t="shared" si="47"/>
        <v>193</v>
      </c>
      <c r="I298" s="70">
        <v>29196</v>
      </c>
      <c r="J298" s="21">
        <f t="shared" si="48"/>
        <v>194</v>
      </c>
      <c r="K298" s="68">
        <f t="shared" si="49"/>
        <v>4394</v>
      </c>
    </row>
    <row r="299" spans="1:11" x14ac:dyDescent="0.15">
      <c r="A299" s="273"/>
      <c r="B299" s="255">
        <v>45474</v>
      </c>
      <c r="C299" s="199">
        <v>210323</v>
      </c>
      <c r="D299" s="88">
        <f t="shared" si="45"/>
        <v>14</v>
      </c>
      <c r="E299" s="88">
        <v>360627</v>
      </c>
      <c r="F299" s="88">
        <f t="shared" si="46"/>
        <v>-31</v>
      </c>
      <c r="G299" s="193">
        <v>331258</v>
      </c>
      <c r="H299" s="88">
        <f t="shared" si="47"/>
        <v>-204</v>
      </c>
      <c r="I299" s="163">
        <v>29369</v>
      </c>
      <c r="J299" s="95">
        <f t="shared" si="48"/>
        <v>173</v>
      </c>
      <c r="K299" s="68">
        <f t="shared" si="49"/>
        <v>4071</v>
      </c>
    </row>
    <row r="300" spans="1:11" x14ac:dyDescent="0.15">
      <c r="A300" s="273"/>
      <c r="B300" s="112">
        <v>45505</v>
      </c>
      <c r="C300" s="187">
        <v>210872</v>
      </c>
      <c r="D300" s="41">
        <f t="shared" si="45"/>
        <v>549</v>
      </c>
      <c r="E300" s="41">
        <v>361259</v>
      </c>
      <c r="F300" s="41">
        <f t="shared" si="46"/>
        <v>632</v>
      </c>
      <c r="G300" s="188">
        <v>331314</v>
      </c>
      <c r="H300" s="41">
        <f t="shared" si="47"/>
        <v>56</v>
      </c>
      <c r="I300" s="75">
        <v>29945</v>
      </c>
      <c r="J300" s="44">
        <f t="shared" si="48"/>
        <v>576</v>
      </c>
      <c r="K300" s="68">
        <f t="shared" si="49"/>
        <v>4204</v>
      </c>
    </row>
    <row r="301" spans="1:11" x14ac:dyDescent="0.15">
      <c r="A301" s="273"/>
      <c r="B301" s="112">
        <v>45536</v>
      </c>
      <c r="C301" s="187">
        <v>210730</v>
      </c>
      <c r="D301" s="41">
        <f t="shared" si="45"/>
        <v>-142</v>
      </c>
      <c r="E301" s="41">
        <v>361102</v>
      </c>
      <c r="F301" s="41">
        <f t="shared" si="46"/>
        <v>-157</v>
      </c>
      <c r="G301" s="188">
        <v>331053</v>
      </c>
      <c r="H301" s="41">
        <f t="shared" si="47"/>
        <v>-261</v>
      </c>
      <c r="I301" s="75">
        <v>30049</v>
      </c>
      <c r="J301" s="44">
        <f t="shared" si="48"/>
        <v>104</v>
      </c>
      <c r="K301" s="68">
        <f t="shared" si="49"/>
        <v>4075</v>
      </c>
    </row>
    <row r="302" spans="1:11" x14ac:dyDescent="0.15">
      <c r="A302" s="273"/>
      <c r="B302" s="112">
        <v>45566</v>
      </c>
      <c r="C302" s="187">
        <v>211197</v>
      </c>
      <c r="D302" s="41">
        <f t="shared" si="45"/>
        <v>467</v>
      </c>
      <c r="E302" s="41">
        <v>361600</v>
      </c>
      <c r="F302" s="41">
        <f t="shared" si="46"/>
        <v>498</v>
      </c>
      <c r="G302" s="188">
        <v>331012</v>
      </c>
      <c r="H302" s="41">
        <f t="shared" si="47"/>
        <v>-41</v>
      </c>
      <c r="I302" s="75">
        <v>30588</v>
      </c>
      <c r="J302" s="44">
        <f t="shared" si="48"/>
        <v>539</v>
      </c>
      <c r="K302" s="68">
        <f t="shared" si="49"/>
        <v>4270</v>
      </c>
    </row>
    <row r="303" spans="1:11" x14ac:dyDescent="0.15">
      <c r="A303" s="273"/>
      <c r="B303" s="112">
        <v>45597</v>
      </c>
      <c r="C303" s="187">
        <v>211772</v>
      </c>
      <c r="D303" s="41">
        <f t="shared" si="45"/>
        <v>575</v>
      </c>
      <c r="E303" s="41">
        <v>362284</v>
      </c>
      <c r="F303" s="41">
        <f t="shared" si="46"/>
        <v>684</v>
      </c>
      <c r="G303" s="188">
        <v>331008</v>
      </c>
      <c r="H303" s="41">
        <f t="shared" si="47"/>
        <v>-4</v>
      </c>
      <c r="I303" s="75">
        <v>31276</v>
      </c>
      <c r="J303" s="44">
        <f t="shared" si="48"/>
        <v>688</v>
      </c>
      <c r="K303" s="68">
        <f>E303-E291</f>
        <v>4480</v>
      </c>
    </row>
    <row r="304" spans="1:11" ht="14.25" thickBot="1" x14ac:dyDescent="0.2">
      <c r="A304" s="274"/>
      <c r="B304" s="184">
        <v>45627</v>
      </c>
      <c r="C304" s="201">
        <v>211703</v>
      </c>
      <c r="D304" s="25">
        <f t="shared" si="45"/>
        <v>-69</v>
      </c>
      <c r="E304" s="25">
        <v>362240</v>
      </c>
      <c r="F304" s="25">
        <f t="shared" si="46"/>
        <v>-44</v>
      </c>
      <c r="G304" s="202">
        <v>330882</v>
      </c>
      <c r="H304" s="25">
        <f t="shared" si="47"/>
        <v>-126</v>
      </c>
      <c r="I304" s="81">
        <v>31358</v>
      </c>
      <c r="J304" s="29">
        <f t="shared" si="48"/>
        <v>82</v>
      </c>
      <c r="K304" s="86">
        <f>E304-E292</f>
        <v>4390</v>
      </c>
    </row>
    <row r="305" spans="1:11" x14ac:dyDescent="0.15">
      <c r="A305" s="272" t="s">
        <v>72</v>
      </c>
      <c r="B305" s="253">
        <v>45292</v>
      </c>
      <c r="C305" s="190">
        <v>211567</v>
      </c>
      <c r="D305" s="53">
        <f>IF((C305)="","",(C305)-(C304))</f>
        <v>-136</v>
      </c>
      <c r="E305" s="53">
        <v>362089</v>
      </c>
      <c r="F305" s="53">
        <f t="shared" si="46"/>
        <v>-151</v>
      </c>
      <c r="G305" s="191">
        <v>330618</v>
      </c>
      <c r="H305" s="53">
        <f t="shared" si="47"/>
        <v>-264</v>
      </c>
      <c r="I305" s="172">
        <v>31471</v>
      </c>
      <c r="J305" s="254">
        <f t="shared" si="48"/>
        <v>113</v>
      </c>
      <c r="K305" s="138">
        <f t="shared" ref="K305:K306" si="50">E305-E293</f>
        <v>4388</v>
      </c>
    </row>
    <row r="306" spans="1:11" x14ac:dyDescent="0.15">
      <c r="A306" s="273"/>
      <c r="B306" s="16">
        <v>45323</v>
      </c>
      <c r="C306" s="187">
        <v>211475</v>
      </c>
      <c r="D306" s="41">
        <f t="shared" ref="D306:D309" si="51">IF((C306)="","",(C306)-(C305))</f>
        <v>-92</v>
      </c>
      <c r="E306" s="41">
        <v>361988</v>
      </c>
      <c r="F306" s="41">
        <f t="shared" si="46"/>
        <v>-101</v>
      </c>
      <c r="G306" s="188">
        <v>330324</v>
      </c>
      <c r="H306" s="41">
        <f t="shared" si="47"/>
        <v>-294</v>
      </c>
      <c r="I306" s="75">
        <v>31664</v>
      </c>
      <c r="J306" s="44">
        <f t="shared" si="48"/>
        <v>193</v>
      </c>
      <c r="K306" s="68">
        <f t="shared" si="50"/>
        <v>4220</v>
      </c>
    </row>
    <row r="307" spans="1:11" x14ac:dyDescent="0.15">
      <c r="A307" s="273"/>
      <c r="B307" s="16">
        <v>45352</v>
      </c>
      <c r="C307" s="187">
        <v>211423</v>
      </c>
      <c r="D307" s="41">
        <f t="shared" si="51"/>
        <v>-52</v>
      </c>
      <c r="E307" s="41">
        <v>362040</v>
      </c>
      <c r="F307" s="41">
        <f t="shared" si="46"/>
        <v>52</v>
      </c>
      <c r="G307" s="188">
        <v>330420</v>
      </c>
      <c r="H307" s="41">
        <f t="shared" si="47"/>
        <v>96</v>
      </c>
      <c r="I307" s="75">
        <v>31620</v>
      </c>
      <c r="J307" s="44">
        <f t="shared" si="48"/>
        <v>-44</v>
      </c>
      <c r="K307" s="68">
        <f>E307-E295</f>
        <v>4274</v>
      </c>
    </row>
    <row r="308" spans="1:11" x14ac:dyDescent="0.15">
      <c r="A308" s="273"/>
      <c r="B308" s="16">
        <v>45383</v>
      </c>
      <c r="C308" s="187">
        <v>213199</v>
      </c>
      <c r="D308" s="41">
        <f t="shared" si="51"/>
        <v>1776</v>
      </c>
      <c r="E308" s="41">
        <v>363789</v>
      </c>
      <c r="F308" s="41">
        <f t="shared" si="46"/>
        <v>1749</v>
      </c>
      <c r="G308" s="188">
        <v>331663</v>
      </c>
      <c r="H308" s="41">
        <f t="shared" si="47"/>
        <v>1243</v>
      </c>
      <c r="I308" s="75">
        <v>32126</v>
      </c>
      <c r="J308" s="44">
        <f t="shared" si="48"/>
        <v>506</v>
      </c>
      <c r="K308" s="68">
        <f>E308-E296</f>
        <v>5273</v>
      </c>
    </row>
    <row r="309" spans="1:11" x14ac:dyDescent="0.15">
      <c r="A309" s="273"/>
      <c r="B309" s="16">
        <v>45413</v>
      </c>
      <c r="C309" s="187">
        <v>215068</v>
      </c>
      <c r="D309" s="18">
        <f t="shared" si="51"/>
        <v>1869</v>
      </c>
      <c r="E309" s="18">
        <v>365906</v>
      </c>
      <c r="F309" s="18">
        <f t="shared" si="46"/>
        <v>2117</v>
      </c>
      <c r="G309" s="192">
        <v>332423</v>
      </c>
      <c r="H309" s="18">
        <f t="shared" si="47"/>
        <v>760</v>
      </c>
      <c r="I309" s="75">
        <v>33483</v>
      </c>
      <c r="J309" s="21">
        <f t="shared" si="48"/>
        <v>1357</v>
      </c>
      <c r="K309" s="80">
        <f>E309-E297</f>
        <v>5635</v>
      </c>
    </row>
    <row r="310" spans="1:11" x14ac:dyDescent="0.15">
      <c r="A310" s="273"/>
      <c r="B310" s="16">
        <v>45444</v>
      </c>
      <c r="C310" s="195">
        <v>215344</v>
      </c>
      <c r="D310" s="18">
        <v>276</v>
      </c>
      <c r="E310" s="18">
        <v>366281</v>
      </c>
      <c r="F310" s="18">
        <v>375</v>
      </c>
      <c r="G310" s="192">
        <v>332586</v>
      </c>
      <c r="H310" s="18">
        <v>163</v>
      </c>
      <c r="I310" s="70">
        <v>33695</v>
      </c>
      <c r="J310" s="21">
        <v>212</v>
      </c>
      <c r="K310" s="80">
        <f t="shared" ref="K310" si="52">E310-E298</f>
        <v>5623</v>
      </c>
    </row>
    <row r="311" spans="1:11" x14ac:dyDescent="0.15">
      <c r="A311" s="273"/>
      <c r="B311" s="16">
        <v>45474</v>
      </c>
      <c r="C311" s="199">
        <v>215650</v>
      </c>
      <c r="D311" s="88">
        <f t="shared" ref="D311:D328" si="53">IF((C311)="","",(C311)-(C310))</f>
        <v>306</v>
      </c>
      <c r="E311" s="88">
        <v>366772</v>
      </c>
      <c r="F311" s="88">
        <f t="shared" ref="F311:F328" si="54">IF((E311)="","",(E311)-(E310))</f>
        <v>491</v>
      </c>
      <c r="G311" s="193">
        <v>332786</v>
      </c>
      <c r="H311" s="88">
        <f t="shared" ref="H311:H328" si="55">IF((G311)="","",(G311)-(G310))</f>
        <v>200</v>
      </c>
      <c r="I311" s="163">
        <v>33986</v>
      </c>
      <c r="J311" s="95">
        <f>IF((I311)="","",(I311)-(I310))</f>
        <v>291</v>
      </c>
      <c r="K311" s="80">
        <f t="shared" ref="K311" si="56">E311-E299</f>
        <v>6145</v>
      </c>
    </row>
    <row r="312" spans="1:11" x14ac:dyDescent="0.15">
      <c r="A312" s="273"/>
      <c r="B312" s="16">
        <v>45505</v>
      </c>
      <c r="C312" s="187">
        <v>216013</v>
      </c>
      <c r="D312" s="41">
        <f t="shared" si="53"/>
        <v>363</v>
      </c>
      <c r="E312" s="41">
        <v>367231</v>
      </c>
      <c r="F312" s="41">
        <f t="shared" si="54"/>
        <v>459</v>
      </c>
      <c r="G312" s="188">
        <v>332843</v>
      </c>
      <c r="H312" s="41">
        <f t="shared" si="55"/>
        <v>57</v>
      </c>
      <c r="I312" s="75">
        <v>34388</v>
      </c>
      <c r="J312" s="44">
        <f t="shared" ref="J312:J328" si="57">IF((I312)="","",(I312)-(I311))</f>
        <v>402</v>
      </c>
      <c r="K312" s="80">
        <f>E312-E300</f>
        <v>5972</v>
      </c>
    </row>
    <row r="313" spans="1:11" x14ac:dyDescent="0.15">
      <c r="A313" s="273"/>
      <c r="B313" s="16">
        <v>45536</v>
      </c>
      <c r="C313" s="187">
        <v>215783</v>
      </c>
      <c r="D313" s="41">
        <f t="shared" si="53"/>
        <v>-230</v>
      </c>
      <c r="E313" s="41">
        <v>366965</v>
      </c>
      <c r="F313" s="41">
        <f t="shared" si="54"/>
        <v>-266</v>
      </c>
      <c r="G313" s="188">
        <v>332673</v>
      </c>
      <c r="H313" s="41">
        <f t="shared" si="55"/>
        <v>-170</v>
      </c>
      <c r="I313" s="75">
        <v>34292</v>
      </c>
      <c r="J313" s="196">
        <f t="shared" si="57"/>
        <v>-96</v>
      </c>
      <c r="K313" s="80">
        <f>E313-E301</f>
        <v>5863</v>
      </c>
    </row>
    <row r="314" spans="1:11" x14ac:dyDescent="0.15">
      <c r="A314" s="273"/>
      <c r="B314" s="16">
        <v>45566</v>
      </c>
      <c r="C314" s="187">
        <v>216140</v>
      </c>
      <c r="D314" s="41">
        <f t="shared" si="53"/>
        <v>357</v>
      </c>
      <c r="E314" s="41">
        <v>367396</v>
      </c>
      <c r="F314" s="41">
        <f t="shared" si="54"/>
        <v>431</v>
      </c>
      <c r="G314" s="188">
        <v>332682</v>
      </c>
      <c r="H314" s="41">
        <f t="shared" si="55"/>
        <v>9</v>
      </c>
      <c r="I314" s="75">
        <v>34714</v>
      </c>
      <c r="J314" s="44">
        <f t="shared" si="57"/>
        <v>422</v>
      </c>
      <c r="K314" s="68">
        <f>E314-E302</f>
        <v>5796</v>
      </c>
    </row>
    <row r="315" spans="1:11" x14ac:dyDescent="0.15">
      <c r="A315" s="273"/>
      <c r="B315" s="16">
        <v>45597</v>
      </c>
      <c r="C315" s="187">
        <v>216425</v>
      </c>
      <c r="D315" s="41">
        <f t="shared" si="53"/>
        <v>285</v>
      </c>
      <c r="E315" s="41">
        <v>367698</v>
      </c>
      <c r="F315" s="41">
        <f t="shared" si="54"/>
        <v>302</v>
      </c>
      <c r="G315" s="188">
        <v>332558</v>
      </c>
      <c r="H315" s="41">
        <f t="shared" si="55"/>
        <v>-124</v>
      </c>
      <c r="I315" s="75">
        <v>35140</v>
      </c>
      <c r="J315" s="44">
        <f t="shared" si="57"/>
        <v>426</v>
      </c>
      <c r="K315" s="68">
        <f>E315-E303</f>
        <v>5414</v>
      </c>
    </row>
    <row r="316" spans="1:11" ht="14.25" thickBot="1" x14ac:dyDescent="0.2">
      <c r="A316" s="274"/>
      <c r="B316" s="38">
        <v>45627</v>
      </c>
      <c r="C316" s="201">
        <v>216278</v>
      </c>
      <c r="D316" s="25">
        <f t="shared" si="53"/>
        <v>-147</v>
      </c>
      <c r="E316" s="25">
        <v>367569</v>
      </c>
      <c r="F316" s="25">
        <f t="shared" si="54"/>
        <v>-129</v>
      </c>
      <c r="G316" s="202">
        <v>332300</v>
      </c>
      <c r="H316" s="25">
        <f t="shared" si="55"/>
        <v>-258</v>
      </c>
      <c r="I316" s="81">
        <v>35269</v>
      </c>
      <c r="J316" s="29">
        <f t="shared" si="57"/>
        <v>129</v>
      </c>
      <c r="K316" s="68">
        <f>E316-E304</f>
        <v>5329</v>
      </c>
    </row>
    <row r="317" spans="1:11" x14ac:dyDescent="0.15">
      <c r="A317" s="272" t="s">
        <v>74</v>
      </c>
      <c r="B317" s="253">
        <v>45292</v>
      </c>
      <c r="C317" s="190">
        <v>216145</v>
      </c>
      <c r="D317" s="53">
        <f t="shared" si="53"/>
        <v>-133</v>
      </c>
      <c r="E317" s="53">
        <v>367432</v>
      </c>
      <c r="F317" s="53">
        <f t="shared" si="54"/>
        <v>-137</v>
      </c>
      <c r="G317" s="191">
        <v>332136</v>
      </c>
      <c r="H317" s="53">
        <f t="shared" si="55"/>
        <v>-164</v>
      </c>
      <c r="I317" s="172">
        <v>35296</v>
      </c>
      <c r="J317" s="254">
        <f t="shared" si="57"/>
        <v>27</v>
      </c>
      <c r="K317" s="136">
        <f t="shared" ref="K317" si="58">E317-E305</f>
        <v>5343</v>
      </c>
    </row>
    <row r="318" spans="1:11" x14ac:dyDescent="0.15">
      <c r="A318" s="273"/>
      <c r="B318" s="16">
        <v>45323</v>
      </c>
      <c r="C318" s="187">
        <v>215950</v>
      </c>
      <c r="D318" s="41">
        <f t="shared" si="53"/>
        <v>-195</v>
      </c>
      <c r="E318" s="41">
        <v>367350</v>
      </c>
      <c r="F318" s="41">
        <f t="shared" si="54"/>
        <v>-82</v>
      </c>
      <c r="G318" s="188">
        <v>332067</v>
      </c>
      <c r="H318" s="41">
        <f t="shared" si="55"/>
        <v>-69</v>
      </c>
      <c r="I318" s="75">
        <v>35283</v>
      </c>
      <c r="J318" s="44">
        <f t="shared" si="57"/>
        <v>-13</v>
      </c>
      <c r="K318" s="256">
        <f>E318-E306</f>
        <v>5362</v>
      </c>
    </row>
    <row r="319" spans="1:11" x14ac:dyDescent="0.15">
      <c r="A319" s="273"/>
      <c r="B319" s="16">
        <v>45352</v>
      </c>
      <c r="C319" s="187"/>
      <c r="D319" s="41" t="str">
        <f t="shared" si="53"/>
        <v/>
      </c>
      <c r="E319" s="41"/>
      <c r="F319" s="41" t="str">
        <f t="shared" si="54"/>
        <v/>
      </c>
      <c r="G319" s="188"/>
      <c r="H319" s="41" t="str">
        <f t="shared" si="55"/>
        <v/>
      </c>
      <c r="I319" s="75"/>
      <c r="J319" s="44" t="str">
        <f t="shared" si="57"/>
        <v/>
      </c>
      <c r="K319" s="126"/>
    </row>
    <row r="320" spans="1:11" x14ac:dyDescent="0.15">
      <c r="A320" s="273"/>
      <c r="B320" s="16">
        <v>45383</v>
      </c>
      <c r="C320" s="187"/>
      <c r="D320" s="41" t="str">
        <f t="shared" si="53"/>
        <v/>
      </c>
      <c r="E320" s="41"/>
      <c r="F320" s="41" t="str">
        <f t="shared" si="54"/>
        <v/>
      </c>
      <c r="G320" s="188"/>
      <c r="H320" s="41" t="str">
        <f t="shared" si="55"/>
        <v/>
      </c>
      <c r="I320" s="75"/>
      <c r="J320" s="44" t="str">
        <f t="shared" si="57"/>
        <v/>
      </c>
      <c r="K320" s="80"/>
    </row>
    <row r="321" spans="1:11" x14ac:dyDescent="0.15">
      <c r="A321" s="273"/>
      <c r="B321" s="16">
        <v>45413</v>
      </c>
      <c r="C321" s="187"/>
      <c r="D321" s="18" t="str">
        <f t="shared" si="53"/>
        <v/>
      </c>
      <c r="E321" s="18"/>
      <c r="F321" s="18" t="str">
        <f t="shared" si="54"/>
        <v/>
      </c>
      <c r="G321" s="192"/>
      <c r="H321" s="18" t="str">
        <f t="shared" si="55"/>
        <v/>
      </c>
      <c r="I321" s="75"/>
      <c r="J321" s="21" t="str">
        <f t="shared" si="57"/>
        <v/>
      </c>
      <c r="K321" s="80"/>
    </row>
    <row r="322" spans="1:11" x14ac:dyDescent="0.15">
      <c r="A322" s="273"/>
      <c r="B322" s="16">
        <v>45444</v>
      </c>
      <c r="C322" s="195"/>
      <c r="D322" s="18" t="str">
        <f t="shared" si="53"/>
        <v/>
      </c>
      <c r="E322" s="18"/>
      <c r="F322" s="18" t="str">
        <f t="shared" si="54"/>
        <v/>
      </c>
      <c r="G322" s="192"/>
      <c r="H322" s="18" t="str">
        <f t="shared" si="55"/>
        <v/>
      </c>
      <c r="I322" s="70"/>
      <c r="J322" s="21" t="str">
        <f t="shared" si="57"/>
        <v/>
      </c>
      <c r="K322" s="80"/>
    </row>
    <row r="323" spans="1:11" x14ac:dyDescent="0.15">
      <c r="A323" s="273"/>
      <c r="B323" s="16">
        <v>45474</v>
      </c>
      <c r="C323" s="199"/>
      <c r="D323" s="88" t="str">
        <f t="shared" si="53"/>
        <v/>
      </c>
      <c r="E323" s="88"/>
      <c r="F323" s="88" t="str">
        <f t="shared" si="54"/>
        <v/>
      </c>
      <c r="G323" s="193"/>
      <c r="H323" s="88" t="str">
        <f t="shared" si="55"/>
        <v/>
      </c>
      <c r="I323" s="163"/>
      <c r="J323" s="95" t="str">
        <f t="shared" si="57"/>
        <v/>
      </c>
      <c r="K323" s="80"/>
    </row>
    <row r="324" spans="1:11" x14ac:dyDescent="0.15">
      <c r="A324" s="273"/>
      <c r="B324" s="16">
        <v>45505</v>
      </c>
      <c r="C324" s="187"/>
      <c r="D324" s="41" t="str">
        <f t="shared" si="53"/>
        <v/>
      </c>
      <c r="E324" s="41"/>
      <c r="F324" s="41" t="str">
        <f t="shared" si="54"/>
        <v/>
      </c>
      <c r="G324" s="188"/>
      <c r="H324" s="41" t="str">
        <f t="shared" si="55"/>
        <v/>
      </c>
      <c r="I324" s="75"/>
      <c r="J324" s="44" t="str">
        <f t="shared" si="57"/>
        <v/>
      </c>
      <c r="K324" s="80"/>
    </row>
    <row r="325" spans="1:11" x14ac:dyDescent="0.15">
      <c r="A325" s="273"/>
      <c r="B325" s="16">
        <v>45536</v>
      </c>
      <c r="C325" s="187"/>
      <c r="D325" s="41" t="str">
        <f t="shared" si="53"/>
        <v/>
      </c>
      <c r="E325" s="41"/>
      <c r="F325" s="41" t="str">
        <f t="shared" si="54"/>
        <v/>
      </c>
      <c r="G325" s="188"/>
      <c r="H325" s="41" t="str">
        <f t="shared" si="55"/>
        <v/>
      </c>
      <c r="I325" s="75"/>
      <c r="J325" s="196" t="str">
        <f t="shared" si="57"/>
        <v/>
      </c>
      <c r="K325" s="80"/>
    </row>
    <row r="326" spans="1:11" x14ac:dyDescent="0.15">
      <c r="A326" s="273"/>
      <c r="B326" s="16">
        <v>45566</v>
      </c>
      <c r="C326" s="187"/>
      <c r="D326" s="41" t="str">
        <f t="shared" si="53"/>
        <v/>
      </c>
      <c r="E326" s="41"/>
      <c r="F326" s="41" t="str">
        <f t="shared" si="54"/>
        <v/>
      </c>
      <c r="G326" s="188"/>
      <c r="H326" s="41" t="str">
        <f t="shared" si="55"/>
        <v/>
      </c>
      <c r="I326" s="75"/>
      <c r="J326" s="44" t="str">
        <f t="shared" si="57"/>
        <v/>
      </c>
      <c r="K326" s="68"/>
    </row>
    <row r="327" spans="1:11" x14ac:dyDescent="0.15">
      <c r="A327" s="273"/>
      <c r="B327" s="16">
        <v>45597</v>
      </c>
      <c r="C327" s="187"/>
      <c r="D327" s="41" t="str">
        <f t="shared" si="53"/>
        <v/>
      </c>
      <c r="E327" s="41"/>
      <c r="F327" s="41" t="str">
        <f t="shared" si="54"/>
        <v/>
      </c>
      <c r="G327" s="188"/>
      <c r="H327" s="41" t="str">
        <f t="shared" si="55"/>
        <v/>
      </c>
      <c r="I327" s="75"/>
      <c r="J327" s="44" t="str">
        <f t="shared" si="57"/>
        <v/>
      </c>
      <c r="K327" s="68"/>
    </row>
    <row r="328" spans="1:11" ht="14.25" thickBot="1" x14ac:dyDescent="0.2">
      <c r="A328" s="274"/>
      <c r="B328" s="38">
        <v>45627</v>
      </c>
      <c r="C328" s="201"/>
      <c r="D328" s="25" t="str">
        <f t="shared" si="53"/>
        <v/>
      </c>
      <c r="E328" s="25"/>
      <c r="F328" s="25" t="str">
        <f t="shared" si="54"/>
        <v/>
      </c>
      <c r="G328" s="202"/>
      <c r="H328" s="25" t="str">
        <f t="shared" si="55"/>
        <v/>
      </c>
      <c r="I328" s="81"/>
      <c r="J328" s="29" t="str">
        <f t="shared" si="57"/>
        <v/>
      </c>
      <c r="K328" s="68"/>
    </row>
  </sheetData>
  <mergeCells count="31">
    <mergeCell ref="A317:A328"/>
    <mergeCell ref="A305:A316"/>
    <mergeCell ref="A293:A304"/>
    <mergeCell ref="A28:A39"/>
    <mergeCell ref="A1:J1"/>
    <mergeCell ref="A245:A256"/>
    <mergeCell ref="A257:A268"/>
    <mergeCell ref="A269:A280"/>
    <mergeCell ref="A281:A292"/>
    <mergeCell ref="A185:A196"/>
    <mergeCell ref="A197:A208"/>
    <mergeCell ref="A209:A220"/>
    <mergeCell ref="A221:A232"/>
    <mergeCell ref="A233:A236"/>
    <mergeCell ref="A237:A244"/>
    <mergeCell ref="K1:L1"/>
    <mergeCell ref="H2:J2"/>
    <mergeCell ref="A4:A15"/>
    <mergeCell ref="A16:A27"/>
    <mergeCell ref="A173:A184"/>
    <mergeCell ref="A40:A51"/>
    <mergeCell ref="A52:A63"/>
    <mergeCell ref="A64:A75"/>
    <mergeCell ref="A76:A87"/>
    <mergeCell ref="A88:A99"/>
    <mergeCell ref="A100:A111"/>
    <mergeCell ref="A112:A123"/>
    <mergeCell ref="A124:A135"/>
    <mergeCell ref="A136:A147"/>
    <mergeCell ref="A148:A160"/>
    <mergeCell ref="A161:A172"/>
  </mergeCells>
  <phoneticPr fontId="2"/>
  <pageMargins left="0.59055118110236227" right="0.59055118110236227" top="0.27559055118110237" bottom="0.35433070866141736" header="0" footer="0"/>
  <pageSetup paperSize="9" scale="50" orientation="portrait" r:id="rId1"/>
  <headerFooter alignWithMargins="0"/>
  <rowBreaks count="2" manualBreakCount="2">
    <brk id="111" max="11" man="1"/>
    <brk id="2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M329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5" x14ac:dyDescent="0.15"/>
  <cols>
    <col min="1" max="1" width="8.375" customWidth="1"/>
    <col min="2" max="8" width="8.625" customWidth="1"/>
    <col min="9" max="11" width="9.5" style="1" customWidth="1"/>
    <col min="12" max="12" width="14.25" style="1" hidden="1" customWidth="1"/>
    <col min="13" max="13" width="16.375" style="1" bestFit="1" customWidth="1"/>
  </cols>
  <sheetData>
    <row r="1" spans="1:13" s="203" customFormat="1" ht="14.45" customHeight="1" x14ac:dyDescent="0.15">
      <c r="A1" s="294" t="s">
        <v>35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1:13" ht="14.45" customHeight="1" x14ac:dyDescent="0.15">
      <c r="A2" s="204"/>
      <c r="B2" s="204"/>
      <c r="C2" s="204"/>
      <c r="D2" s="204"/>
      <c r="E2" s="204"/>
      <c r="F2" s="204"/>
      <c r="G2" s="204"/>
      <c r="H2" s="295"/>
      <c r="I2" s="295"/>
      <c r="J2" s="295"/>
      <c r="K2" s="295"/>
      <c r="L2" s="295"/>
      <c r="M2"/>
    </row>
    <row r="3" spans="1:13" s="205" customFormat="1" ht="14.45" customHeight="1" x14ac:dyDescent="0.15">
      <c r="A3" s="284"/>
      <c r="B3" s="284"/>
      <c r="C3" s="284" t="s">
        <v>36</v>
      </c>
      <c r="D3" s="284"/>
      <c r="E3" s="284"/>
      <c r="F3" s="284" t="s">
        <v>37</v>
      </c>
      <c r="G3" s="284"/>
      <c r="H3" s="284"/>
      <c r="I3" s="290" t="s">
        <v>38</v>
      </c>
      <c r="J3" s="290" t="s">
        <v>39</v>
      </c>
      <c r="K3" s="290" t="s">
        <v>40</v>
      </c>
      <c r="L3" s="290" t="s">
        <v>41</v>
      </c>
      <c r="M3" s="290" t="s">
        <v>42</v>
      </c>
    </row>
    <row r="4" spans="1:13" s="205" customFormat="1" ht="30.75" customHeight="1" thickBot="1" x14ac:dyDescent="0.2">
      <c r="A4" s="292"/>
      <c r="B4" s="292"/>
      <c r="C4" s="206" t="s">
        <v>43</v>
      </c>
      <c r="D4" s="206" t="s">
        <v>44</v>
      </c>
      <c r="E4" s="206" t="s">
        <v>45</v>
      </c>
      <c r="F4" s="206" t="s">
        <v>46</v>
      </c>
      <c r="G4" s="206" t="s">
        <v>47</v>
      </c>
      <c r="H4" s="206" t="s">
        <v>48</v>
      </c>
      <c r="I4" s="290"/>
      <c r="J4" s="290"/>
      <c r="K4" s="290"/>
      <c r="L4" s="290"/>
      <c r="M4" s="290"/>
    </row>
    <row r="5" spans="1:13" ht="16.350000000000001" customHeight="1" x14ac:dyDescent="0.15">
      <c r="A5" s="291" t="s">
        <v>49</v>
      </c>
      <c r="B5" s="207" t="s">
        <v>50</v>
      </c>
      <c r="C5" s="208">
        <v>1171</v>
      </c>
      <c r="D5" s="208">
        <v>240</v>
      </c>
      <c r="E5" s="208">
        <v>84</v>
      </c>
      <c r="F5" s="208">
        <v>1327</v>
      </c>
      <c r="G5" s="208">
        <v>285</v>
      </c>
      <c r="H5" s="208">
        <v>47</v>
      </c>
      <c r="I5" s="209">
        <f t="shared" ref="I5:I64" si="0">IF((C5)="","",(C5)-(F5))</f>
        <v>-156</v>
      </c>
      <c r="J5" s="11">
        <f t="shared" ref="J5:J64" si="1">IF((C5)="","",(D5)-(G5))</f>
        <v>-45</v>
      </c>
      <c r="K5" s="209">
        <f t="shared" ref="K5:K64" si="2">IF((C5)="","",(SUM(C5:E5)-SUM(F5:H5)))</f>
        <v>-164</v>
      </c>
      <c r="L5" s="11">
        <f>IF((C5)="","",(L4+K5))</f>
        <v>-164</v>
      </c>
      <c r="M5" s="11"/>
    </row>
    <row r="6" spans="1:13" ht="16.350000000000001" customHeight="1" x14ac:dyDescent="0.15">
      <c r="A6" s="292"/>
      <c r="B6" s="210" t="s">
        <v>51</v>
      </c>
      <c r="C6" s="211">
        <v>1281</v>
      </c>
      <c r="D6" s="211">
        <v>188</v>
      </c>
      <c r="E6" s="211">
        <v>69</v>
      </c>
      <c r="F6" s="211">
        <v>1590</v>
      </c>
      <c r="G6" s="211">
        <v>269</v>
      </c>
      <c r="H6" s="211">
        <v>42</v>
      </c>
      <c r="I6" s="209">
        <f t="shared" si="0"/>
        <v>-309</v>
      </c>
      <c r="J6" s="18">
        <f t="shared" si="1"/>
        <v>-81</v>
      </c>
      <c r="K6" s="209">
        <f>IF((C6)="","",(SUM(C6:E6)-SUM(F6:H6)))</f>
        <v>-363</v>
      </c>
      <c r="L6" s="18">
        <f>IF((C6)="","",(L5+K6))</f>
        <v>-527</v>
      </c>
      <c r="M6" s="18"/>
    </row>
    <row r="7" spans="1:13" ht="16.350000000000001" customHeight="1" x14ac:dyDescent="0.15">
      <c r="A7" s="292"/>
      <c r="B7" s="210" t="s">
        <v>52</v>
      </c>
      <c r="C7" s="211">
        <v>3364</v>
      </c>
      <c r="D7" s="211">
        <v>193</v>
      </c>
      <c r="E7" s="211">
        <v>120</v>
      </c>
      <c r="F7" s="211">
        <v>4034</v>
      </c>
      <c r="G7" s="211">
        <v>277</v>
      </c>
      <c r="H7" s="211">
        <v>98</v>
      </c>
      <c r="I7" s="209">
        <f t="shared" si="0"/>
        <v>-670</v>
      </c>
      <c r="J7" s="18">
        <f t="shared" si="1"/>
        <v>-84</v>
      </c>
      <c r="K7" s="209">
        <f t="shared" si="2"/>
        <v>-732</v>
      </c>
      <c r="L7" s="18">
        <f t="shared" ref="L7:L70" si="3">IF((C7)="","",(L6+K7))</f>
        <v>-1259</v>
      </c>
      <c r="M7" s="18"/>
    </row>
    <row r="8" spans="1:13" ht="16.350000000000001" customHeight="1" x14ac:dyDescent="0.15">
      <c r="A8" s="292"/>
      <c r="B8" s="210" t="s">
        <v>53</v>
      </c>
      <c r="C8" s="211">
        <v>2723</v>
      </c>
      <c r="D8" s="211">
        <v>162</v>
      </c>
      <c r="E8" s="211">
        <v>116</v>
      </c>
      <c r="F8" s="211">
        <v>1831</v>
      </c>
      <c r="G8" s="211">
        <v>208</v>
      </c>
      <c r="H8" s="211">
        <v>83</v>
      </c>
      <c r="I8" s="209">
        <f t="shared" si="0"/>
        <v>892</v>
      </c>
      <c r="J8" s="18">
        <f t="shared" si="1"/>
        <v>-46</v>
      </c>
      <c r="K8" s="209">
        <f t="shared" si="2"/>
        <v>879</v>
      </c>
      <c r="L8" s="18">
        <f t="shared" si="3"/>
        <v>-380</v>
      </c>
      <c r="M8" s="18"/>
    </row>
    <row r="9" spans="1:13" ht="16.350000000000001" customHeight="1" x14ac:dyDescent="0.15">
      <c r="A9" s="292"/>
      <c r="B9" s="210" t="s">
        <v>54</v>
      </c>
      <c r="C9" s="211">
        <v>1557</v>
      </c>
      <c r="D9" s="211">
        <v>192</v>
      </c>
      <c r="E9" s="211">
        <v>72</v>
      </c>
      <c r="F9" s="211">
        <v>1483</v>
      </c>
      <c r="G9" s="211">
        <v>227</v>
      </c>
      <c r="H9" s="211">
        <v>50</v>
      </c>
      <c r="I9" s="209">
        <f t="shared" si="0"/>
        <v>74</v>
      </c>
      <c r="J9" s="18">
        <f t="shared" si="1"/>
        <v>-35</v>
      </c>
      <c r="K9" s="209">
        <f t="shared" si="2"/>
        <v>61</v>
      </c>
      <c r="L9" s="18">
        <f t="shared" si="3"/>
        <v>-319</v>
      </c>
      <c r="M9" s="18"/>
    </row>
    <row r="10" spans="1:13" ht="16.350000000000001" customHeight="1" x14ac:dyDescent="0.15">
      <c r="A10" s="292"/>
      <c r="B10" s="210" t="s">
        <v>55</v>
      </c>
      <c r="C10" s="211">
        <v>1222</v>
      </c>
      <c r="D10" s="211">
        <v>207</v>
      </c>
      <c r="E10" s="211">
        <v>98</v>
      </c>
      <c r="F10" s="211">
        <v>1451</v>
      </c>
      <c r="G10" s="211">
        <v>214</v>
      </c>
      <c r="H10" s="211">
        <v>72</v>
      </c>
      <c r="I10" s="209">
        <f t="shared" si="0"/>
        <v>-229</v>
      </c>
      <c r="J10" s="18">
        <f t="shared" si="1"/>
        <v>-7</v>
      </c>
      <c r="K10" s="209">
        <f t="shared" si="2"/>
        <v>-210</v>
      </c>
      <c r="L10" s="18">
        <f t="shared" si="3"/>
        <v>-529</v>
      </c>
      <c r="M10" s="18"/>
    </row>
    <row r="11" spans="1:13" ht="16.350000000000001" customHeight="1" x14ac:dyDescent="0.15">
      <c r="A11" s="292"/>
      <c r="B11" s="210" t="s">
        <v>56</v>
      </c>
      <c r="C11" s="211">
        <v>1428</v>
      </c>
      <c r="D11" s="211">
        <v>185</v>
      </c>
      <c r="E11" s="211">
        <v>86</v>
      </c>
      <c r="F11" s="211">
        <v>1507</v>
      </c>
      <c r="G11" s="211">
        <v>200</v>
      </c>
      <c r="H11" s="211">
        <v>78</v>
      </c>
      <c r="I11" s="209">
        <f t="shared" si="0"/>
        <v>-79</v>
      </c>
      <c r="J11" s="18">
        <f t="shared" si="1"/>
        <v>-15</v>
      </c>
      <c r="K11" s="209">
        <f t="shared" si="2"/>
        <v>-86</v>
      </c>
      <c r="L11" s="18">
        <f t="shared" si="3"/>
        <v>-615</v>
      </c>
      <c r="M11" s="18"/>
    </row>
    <row r="12" spans="1:13" ht="16.350000000000001" customHeight="1" x14ac:dyDescent="0.15">
      <c r="A12" s="292"/>
      <c r="B12" s="210" t="s">
        <v>57</v>
      </c>
      <c r="C12" s="211">
        <v>1378</v>
      </c>
      <c r="D12" s="211">
        <v>193</v>
      </c>
      <c r="E12" s="211">
        <v>88</v>
      </c>
      <c r="F12" s="211">
        <v>1564</v>
      </c>
      <c r="G12" s="211">
        <v>233</v>
      </c>
      <c r="H12" s="211">
        <v>72</v>
      </c>
      <c r="I12" s="209">
        <f t="shared" si="0"/>
        <v>-186</v>
      </c>
      <c r="J12" s="18">
        <f t="shared" si="1"/>
        <v>-40</v>
      </c>
      <c r="K12" s="209">
        <f t="shared" si="2"/>
        <v>-210</v>
      </c>
      <c r="L12" s="18">
        <f t="shared" si="3"/>
        <v>-825</v>
      </c>
      <c r="M12" s="18"/>
    </row>
    <row r="13" spans="1:13" ht="16.350000000000001" customHeight="1" x14ac:dyDescent="0.15">
      <c r="A13" s="292"/>
      <c r="B13" s="210" t="s">
        <v>58</v>
      </c>
      <c r="C13" s="211">
        <v>1238</v>
      </c>
      <c r="D13" s="211">
        <v>173</v>
      </c>
      <c r="E13" s="211">
        <v>62</v>
      </c>
      <c r="F13" s="211">
        <v>1537</v>
      </c>
      <c r="G13" s="211">
        <v>189</v>
      </c>
      <c r="H13" s="211">
        <v>60</v>
      </c>
      <c r="I13" s="209">
        <f t="shared" si="0"/>
        <v>-299</v>
      </c>
      <c r="J13" s="18">
        <f t="shared" si="1"/>
        <v>-16</v>
      </c>
      <c r="K13" s="209">
        <f t="shared" si="2"/>
        <v>-313</v>
      </c>
      <c r="L13" s="18">
        <f t="shared" si="3"/>
        <v>-1138</v>
      </c>
      <c r="M13" s="18"/>
    </row>
    <row r="14" spans="1:13" ht="16.350000000000001" customHeight="1" x14ac:dyDescent="0.15">
      <c r="A14" s="292"/>
      <c r="B14" s="210" t="s">
        <v>59</v>
      </c>
      <c r="C14" s="211">
        <v>1426</v>
      </c>
      <c r="D14" s="211">
        <v>196</v>
      </c>
      <c r="E14" s="211">
        <v>53</v>
      </c>
      <c r="F14" s="211">
        <v>1597</v>
      </c>
      <c r="G14" s="211">
        <v>218</v>
      </c>
      <c r="H14" s="211">
        <v>62</v>
      </c>
      <c r="I14" s="209">
        <f t="shared" si="0"/>
        <v>-171</v>
      </c>
      <c r="J14" s="18">
        <f t="shared" si="1"/>
        <v>-22</v>
      </c>
      <c r="K14" s="209">
        <f t="shared" si="2"/>
        <v>-202</v>
      </c>
      <c r="L14" s="18">
        <f t="shared" si="3"/>
        <v>-1340</v>
      </c>
      <c r="M14" s="18"/>
    </row>
    <row r="15" spans="1:13" ht="16.350000000000001" customHeight="1" x14ac:dyDescent="0.15">
      <c r="A15" s="292"/>
      <c r="B15" s="210" t="s">
        <v>60</v>
      </c>
      <c r="C15" s="211">
        <v>1327</v>
      </c>
      <c r="D15" s="211">
        <v>194</v>
      </c>
      <c r="E15" s="211">
        <v>69</v>
      </c>
      <c r="F15" s="211">
        <v>1618</v>
      </c>
      <c r="G15" s="211">
        <v>227</v>
      </c>
      <c r="H15" s="211">
        <v>445</v>
      </c>
      <c r="I15" s="209">
        <f t="shared" si="0"/>
        <v>-291</v>
      </c>
      <c r="J15" s="18">
        <f t="shared" si="1"/>
        <v>-33</v>
      </c>
      <c r="K15" s="209">
        <f t="shared" si="2"/>
        <v>-700</v>
      </c>
      <c r="L15" s="18">
        <f t="shared" si="3"/>
        <v>-2040</v>
      </c>
      <c r="M15" s="18"/>
    </row>
    <row r="16" spans="1:13" ht="16.350000000000001" customHeight="1" thickBot="1" x14ac:dyDescent="0.2">
      <c r="A16" s="292"/>
      <c r="B16" s="210" t="s">
        <v>61</v>
      </c>
      <c r="C16" s="211">
        <v>1297</v>
      </c>
      <c r="D16" s="211">
        <v>164</v>
      </c>
      <c r="E16" s="211">
        <v>66</v>
      </c>
      <c r="F16" s="211">
        <v>1471</v>
      </c>
      <c r="G16" s="211">
        <v>252</v>
      </c>
      <c r="H16" s="211">
        <v>121</v>
      </c>
      <c r="I16" s="212">
        <f t="shared" si="0"/>
        <v>-174</v>
      </c>
      <c r="J16" s="25">
        <f t="shared" si="1"/>
        <v>-88</v>
      </c>
      <c r="K16" s="212">
        <f t="shared" si="2"/>
        <v>-317</v>
      </c>
      <c r="L16" s="25">
        <f t="shared" si="3"/>
        <v>-2357</v>
      </c>
      <c r="M16" s="25"/>
    </row>
    <row r="17" spans="1:13" ht="16.350000000000001" customHeight="1" x14ac:dyDescent="0.15">
      <c r="A17" s="291" t="s">
        <v>62</v>
      </c>
      <c r="B17" s="207" t="s">
        <v>50</v>
      </c>
      <c r="C17" s="208">
        <v>1150</v>
      </c>
      <c r="D17" s="208">
        <v>196</v>
      </c>
      <c r="E17" s="208">
        <v>74</v>
      </c>
      <c r="F17" s="208">
        <v>1338</v>
      </c>
      <c r="G17" s="208">
        <v>281</v>
      </c>
      <c r="H17" s="208">
        <v>56</v>
      </c>
      <c r="I17" s="209">
        <f t="shared" si="0"/>
        <v>-188</v>
      </c>
      <c r="J17" s="11">
        <f t="shared" si="1"/>
        <v>-85</v>
      </c>
      <c r="K17" s="209">
        <f t="shared" si="2"/>
        <v>-255</v>
      </c>
      <c r="L17" s="11">
        <f t="shared" si="3"/>
        <v>-2612</v>
      </c>
      <c r="M17" s="11"/>
    </row>
    <row r="18" spans="1:13" ht="16.350000000000001" customHeight="1" x14ac:dyDescent="0.15">
      <c r="A18" s="292"/>
      <c r="B18" s="210" t="s">
        <v>51</v>
      </c>
      <c r="C18" s="211">
        <v>1399</v>
      </c>
      <c r="D18" s="211">
        <v>163</v>
      </c>
      <c r="E18" s="211">
        <v>60</v>
      </c>
      <c r="F18" s="211">
        <v>1527</v>
      </c>
      <c r="G18" s="211">
        <v>225</v>
      </c>
      <c r="H18" s="211">
        <v>59</v>
      </c>
      <c r="I18" s="209">
        <f t="shared" si="0"/>
        <v>-128</v>
      </c>
      <c r="J18" s="18">
        <f t="shared" si="1"/>
        <v>-62</v>
      </c>
      <c r="K18" s="209">
        <f t="shared" si="2"/>
        <v>-189</v>
      </c>
      <c r="L18" s="18">
        <f t="shared" si="3"/>
        <v>-2801</v>
      </c>
      <c r="M18" s="18"/>
    </row>
    <row r="19" spans="1:13" ht="16.350000000000001" customHeight="1" x14ac:dyDescent="0.15">
      <c r="A19" s="292"/>
      <c r="B19" s="210" t="s">
        <v>52</v>
      </c>
      <c r="C19" s="211">
        <v>3113</v>
      </c>
      <c r="D19" s="211">
        <v>184</v>
      </c>
      <c r="E19" s="211">
        <v>113</v>
      </c>
      <c r="F19" s="211">
        <v>3252</v>
      </c>
      <c r="G19" s="211">
        <v>261</v>
      </c>
      <c r="H19" s="211">
        <v>84</v>
      </c>
      <c r="I19" s="209">
        <f t="shared" si="0"/>
        <v>-139</v>
      </c>
      <c r="J19" s="18">
        <f t="shared" si="1"/>
        <v>-77</v>
      </c>
      <c r="K19" s="209">
        <f t="shared" si="2"/>
        <v>-187</v>
      </c>
      <c r="L19" s="18">
        <f t="shared" si="3"/>
        <v>-2988</v>
      </c>
      <c r="M19" s="18"/>
    </row>
    <row r="20" spans="1:13" ht="16.350000000000001" customHeight="1" x14ac:dyDescent="0.15">
      <c r="A20" s="292"/>
      <c r="B20" s="210" t="s">
        <v>53</v>
      </c>
      <c r="C20" s="211">
        <v>2692</v>
      </c>
      <c r="D20" s="211">
        <v>169</v>
      </c>
      <c r="E20" s="211">
        <v>106</v>
      </c>
      <c r="F20" s="211">
        <v>1870</v>
      </c>
      <c r="G20" s="211">
        <v>199</v>
      </c>
      <c r="H20" s="211">
        <v>52</v>
      </c>
      <c r="I20" s="209">
        <f t="shared" si="0"/>
        <v>822</v>
      </c>
      <c r="J20" s="18">
        <f t="shared" si="1"/>
        <v>-30</v>
      </c>
      <c r="K20" s="209">
        <f t="shared" si="2"/>
        <v>846</v>
      </c>
      <c r="L20" s="18">
        <f t="shared" si="3"/>
        <v>-2142</v>
      </c>
      <c r="M20" s="18"/>
    </row>
    <row r="21" spans="1:13" ht="16.350000000000001" customHeight="1" x14ac:dyDescent="0.15">
      <c r="A21" s="292"/>
      <c r="B21" s="210" t="s">
        <v>54</v>
      </c>
      <c r="C21" s="211">
        <v>1679</v>
      </c>
      <c r="D21" s="211">
        <v>205</v>
      </c>
      <c r="E21" s="211">
        <v>98</v>
      </c>
      <c r="F21" s="211">
        <v>1513</v>
      </c>
      <c r="G21" s="211">
        <v>248</v>
      </c>
      <c r="H21" s="211">
        <v>43</v>
      </c>
      <c r="I21" s="209">
        <f t="shared" si="0"/>
        <v>166</v>
      </c>
      <c r="J21" s="18">
        <f t="shared" si="1"/>
        <v>-43</v>
      </c>
      <c r="K21" s="209">
        <f t="shared" si="2"/>
        <v>178</v>
      </c>
      <c r="L21" s="18">
        <f t="shared" si="3"/>
        <v>-1964</v>
      </c>
      <c r="M21" s="18"/>
    </row>
    <row r="22" spans="1:13" ht="16.350000000000001" customHeight="1" x14ac:dyDescent="0.15">
      <c r="A22" s="292"/>
      <c r="B22" s="210" t="s">
        <v>55</v>
      </c>
      <c r="C22" s="211">
        <v>1459</v>
      </c>
      <c r="D22" s="211">
        <v>201</v>
      </c>
      <c r="E22" s="211">
        <v>78</v>
      </c>
      <c r="F22" s="211">
        <v>1612</v>
      </c>
      <c r="G22" s="211">
        <v>197</v>
      </c>
      <c r="H22" s="211">
        <v>85</v>
      </c>
      <c r="I22" s="209">
        <f t="shared" si="0"/>
        <v>-153</v>
      </c>
      <c r="J22" s="18">
        <f t="shared" si="1"/>
        <v>4</v>
      </c>
      <c r="K22" s="209">
        <f t="shared" si="2"/>
        <v>-156</v>
      </c>
      <c r="L22" s="18">
        <f t="shared" si="3"/>
        <v>-2120</v>
      </c>
      <c r="M22" s="18"/>
    </row>
    <row r="23" spans="1:13" ht="16.350000000000001" customHeight="1" x14ac:dyDescent="0.15">
      <c r="A23" s="292"/>
      <c r="B23" s="210" t="s">
        <v>56</v>
      </c>
      <c r="C23" s="211">
        <v>1431</v>
      </c>
      <c r="D23" s="211">
        <v>192</v>
      </c>
      <c r="E23" s="211">
        <v>98</v>
      </c>
      <c r="F23" s="211">
        <v>1533</v>
      </c>
      <c r="G23" s="211">
        <v>249</v>
      </c>
      <c r="H23" s="211">
        <v>74</v>
      </c>
      <c r="I23" s="209">
        <f t="shared" si="0"/>
        <v>-102</v>
      </c>
      <c r="J23" s="18">
        <f t="shared" si="1"/>
        <v>-57</v>
      </c>
      <c r="K23" s="209">
        <f t="shared" si="2"/>
        <v>-135</v>
      </c>
      <c r="L23" s="18">
        <f t="shared" si="3"/>
        <v>-2255</v>
      </c>
      <c r="M23" s="18"/>
    </row>
    <row r="24" spans="1:13" ht="16.350000000000001" customHeight="1" x14ac:dyDescent="0.15">
      <c r="A24" s="292"/>
      <c r="B24" s="210" t="s">
        <v>57</v>
      </c>
      <c r="C24" s="211">
        <v>1361</v>
      </c>
      <c r="D24" s="211">
        <v>148</v>
      </c>
      <c r="E24" s="211">
        <v>66</v>
      </c>
      <c r="F24" s="211">
        <v>1369</v>
      </c>
      <c r="G24" s="211">
        <v>251</v>
      </c>
      <c r="H24" s="211">
        <v>60</v>
      </c>
      <c r="I24" s="209">
        <f t="shared" si="0"/>
        <v>-8</v>
      </c>
      <c r="J24" s="18">
        <f t="shared" si="1"/>
        <v>-103</v>
      </c>
      <c r="K24" s="209">
        <f t="shared" si="2"/>
        <v>-105</v>
      </c>
      <c r="L24" s="18">
        <f t="shared" si="3"/>
        <v>-2360</v>
      </c>
      <c r="M24" s="18"/>
    </row>
    <row r="25" spans="1:13" ht="16.350000000000001" customHeight="1" x14ac:dyDescent="0.15">
      <c r="A25" s="292"/>
      <c r="B25" s="210" t="s">
        <v>58</v>
      </c>
      <c r="C25" s="211">
        <v>1172</v>
      </c>
      <c r="D25" s="211">
        <v>187</v>
      </c>
      <c r="E25" s="211">
        <v>52</v>
      </c>
      <c r="F25" s="211">
        <v>1348</v>
      </c>
      <c r="G25" s="211">
        <v>172</v>
      </c>
      <c r="H25" s="211">
        <v>35</v>
      </c>
      <c r="I25" s="209">
        <f t="shared" si="0"/>
        <v>-176</v>
      </c>
      <c r="J25" s="18">
        <f t="shared" si="1"/>
        <v>15</v>
      </c>
      <c r="K25" s="209">
        <f t="shared" si="2"/>
        <v>-144</v>
      </c>
      <c r="L25" s="18">
        <f t="shared" si="3"/>
        <v>-2504</v>
      </c>
      <c r="M25" s="18"/>
    </row>
    <row r="26" spans="1:13" ht="16.350000000000001" customHeight="1" x14ac:dyDescent="0.15">
      <c r="A26" s="292"/>
      <c r="B26" s="210" t="s">
        <v>59</v>
      </c>
      <c r="C26" s="211">
        <v>1501</v>
      </c>
      <c r="D26" s="211">
        <v>232</v>
      </c>
      <c r="E26" s="211">
        <v>92</v>
      </c>
      <c r="F26" s="211">
        <v>1596</v>
      </c>
      <c r="G26" s="211">
        <v>248</v>
      </c>
      <c r="H26" s="211">
        <v>73</v>
      </c>
      <c r="I26" s="209">
        <f t="shared" si="0"/>
        <v>-95</v>
      </c>
      <c r="J26" s="18">
        <f t="shared" si="1"/>
        <v>-16</v>
      </c>
      <c r="K26" s="209">
        <f t="shared" si="2"/>
        <v>-92</v>
      </c>
      <c r="L26" s="18">
        <f t="shared" si="3"/>
        <v>-2596</v>
      </c>
      <c r="M26" s="18"/>
    </row>
    <row r="27" spans="1:13" ht="16.350000000000001" customHeight="1" x14ac:dyDescent="0.15">
      <c r="A27" s="292"/>
      <c r="B27" s="210" t="s">
        <v>60</v>
      </c>
      <c r="C27" s="211">
        <v>1291</v>
      </c>
      <c r="D27" s="211">
        <v>164</v>
      </c>
      <c r="E27" s="211">
        <v>78</v>
      </c>
      <c r="F27" s="211">
        <v>1418</v>
      </c>
      <c r="G27" s="211">
        <v>236</v>
      </c>
      <c r="H27" s="211">
        <v>156</v>
      </c>
      <c r="I27" s="209">
        <f t="shared" si="0"/>
        <v>-127</v>
      </c>
      <c r="J27" s="18">
        <f t="shared" si="1"/>
        <v>-72</v>
      </c>
      <c r="K27" s="209">
        <f t="shared" si="2"/>
        <v>-277</v>
      </c>
      <c r="L27" s="18">
        <f t="shared" si="3"/>
        <v>-2873</v>
      </c>
      <c r="M27" s="18"/>
    </row>
    <row r="28" spans="1:13" ht="16.350000000000001" customHeight="1" thickBot="1" x14ac:dyDescent="0.2">
      <c r="A28" s="292"/>
      <c r="B28" s="210" t="s">
        <v>61</v>
      </c>
      <c r="C28" s="211">
        <v>1334</v>
      </c>
      <c r="D28" s="211">
        <v>163</v>
      </c>
      <c r="E28" s="211">
        <v>79</v>
      </c>
      <c r="F28" s="211">
        <v>1385</v>
      </c>
      <c r="G28" s="211">
        <v>225</v>
      </c>
      <c r="H28" s="211">
        <v>55</v>
      </c>
      <c r="I28" s="212">
        <f t="shared" si="0"/>
        <v>-51</v>
      </c>
      <c r="J28" s="25">
        <f t="shared" si="1"/>
        <v>-62</v>
      </c>
      <c r="K28" s="212">
        <f t="shared" si="2"/>
        <v>-89</v>
      </c>
      <c r="L28" s="25">
        <f t="shared" si="3"/>
        <v>-2962</v>
      </c>
      <c r="M28" s="25"/>
    </row>
    <row r="29" spans="1:13" ht="16.350000000000001" customHeight="1" x14ac:dyDescent="0.15">
      <c r="A29" s="291" t="s">
        <v>63</v>
      </c>
      <c r="B29" s="207" t="s">
        <v>50</v>
      </c>
      <c r="C29" s="208">
        <v>1206</v>
      </c>
      <c r="D29" s="208">
        <v>201</v>
      </c>
      <c r="E29" s="208">
        <v>63</v>
      </c>
      <c r="F29" s="208">
        <v>1262</v>
      </c>
      <c r="G29" s="208">
        <v>274</v>
      </c>
      <c r="H29" s="208">
        <v>43</v>
      </c>
      <c r="I29" s="209">
        <f t="shared" si="0"/>
        <v>-56</v>
      </c>
      <c r="J29" s="11">
        <f t="shared" si="1"/>
        <v>-73</v>
      </c>
      <c r="K29" s="209">
        <f t="shared" si="2"/>
        <v>-109</v>
      </c>
      <c r="L29" s="11">
        <f t="shared" si="3"/>
        <v>-3071</v>
      </c>
      <c r="M29" s="11"/>
    </row>
    <row r="30" spans="1:13" ht="16.350000000000001" customHeight="1" x14ac:dyDescent="0.15">
      <c r="A30" s="292"/>
      <c r="B30" s="210" t="s">
        <v>51</v>
      </c>
      <c r="C30" s="211">
        <v>1385</v>
      </c>
      <c r="D30" s="211">
        <v>172</v>
      </c>
      <c r="E30" s="211">
        <v>61</v>
      </c>
      <c r="F30" s="211">
        <v>1527</v>
      </c>
      <c r="G30" s="211">
        <v>232</v>
      </c>
      <c r="H30" s="211">
        <v>42</v>
      </c>
      <c r="I30" s="209">
        <f t="shared" si="0"/>
        <v>-142</v>
      </c>
      <c r="J30" s="18">
        <f t="shared" si="1"/>
        <v>-60</v>
      </c>
      <c r="K30" s="209">
        <f t="shared" si="2"/>
        <v>-183</v>
      </c>
      <c r="L30" s="18">
        <f t="shared" si="3"/>
        <v>-3254</v>
      </c>
      <c r="M30" s="18"/>
    </row>
    <row r="31" spans="1:13" ht="16.350000000000001" customHeight="1" x14ac:dyDescent="0.15">
      <c r="A31" s="292"/>
      <c r="B31" s="210" t="s">
        <v>52</v>
      </c>
      <c r="C31" s="211">
        <v>2969</v>
      </c>
      <c r="D31" s="211">
        <v>183</v>
      </c>
      <c r="E31" s="211">
        <v>106</v>
      </c>
      <c r="F31" s="211">
        <v>3059</v>
      </c>
      <c r="G31" s="211">
        <v>278</v>
      </c>
      <c r="H31" s="211">
        <v>51</v>
      </c>
      <c r="I31" s="209">
        <f t="shared" si="0"/>
        <v>-90</v>
      </c>
      <c r="J31" s="18">
        <f t="shared" si="1"/>
        <v>-95</v>
      </c>
      <c r="K31" s="209">
        <f t="shared" si="2"/>
        <v>-130</v>
      </c>
      <c r="L31" s="18">
        <f t="shared" si="3"/>
        <v>-3384</v>
      </c>
      <c r="M31" s="18"/>
    </row>
    <row r="32" spans="1:13" ht="16.350000000000001" customHeight="1" x14ac:dyDescent="0.15">
      <c r="A32" s="292"/>
      <c r="B32" s="210" t="s">
        <v>53</v>
      </c>
      <c r="C32" s="211">
        <v>3086</v>
      </c>
      <c r="D32" s="211">
        <v>161</v>
      </c>
      <c r="E32" s="211">
        <v>114</v>
      </c>
      <c r="F32" s="211">
        <v>1937</v>
      </c>
      <c r="G32" s="211">
        <v>231</v>
      </c>
      <c r="H32" s="211">
        <v>61</v>
      </c>
      <c r="I32" s="209">
        <f t="shared" si="0"/>
        <v>1149</v>
      </c>
      <c r="J32" s="18">
        <f t="shared" si="1"/>
        <v>-70</v>
      </c>
      <c r="K32" s="209">
        <f t="shared" si="2"/>
        <v>1132</v>
      </c>
      <c r="L32" s="18">
        <f t="shared" si="3"/>
        <v>-2252</v>
      </c>
      <c r="M32" s="18"/>
    </row>
    <row r="33" spans="1:13" ht="16.350000000000001" customHeight="1" x14ac:dyDescent="0.15">
      <c r="A33" s="292"/>
      <c r="B33" s="210" t="s">
        <v>54</v>
      </c>
      <c r="C33" s="211">
        <v>1504</v>
      </c>
      <c r="D33" s="211">
        <v>217</v>
      </c>
      <c r="E33" s="211">
        <v>83</v>
      </c>
      <c r="F33" s="211">
        <v>1383</v>
      </c>
      <c r="G33" s="211">
        <v>234</v>
      </c>
      <c r="H33" s="211">
        <v>52</v>
      </c>
      <c r="I33" s="209">
        <f t="shared" si="0"/>
        <v>121</v>
      </c>
      <c r="J33" s="18">
        <f t="shared" si="1"/>
        <v>-17</v>
      </c>
      <c r="K33" s="209">
        <f t="shared" si="2"/>
        <v>135</v>
      </c>
      <c r="L33" s="18">
        <f t="shared" si="3"/>
        <v>-2117</v>
      </c>
      <c r="M33" s="18"/>
    </row>
    <row r="34" spans="1:13" ht="16.350000000000001" customHeight="1" x14ac:dyDescent="0.15">
      <c r="A34" s="292"/>
      <c r="B34" s="210" t="s">
        <v>55</v>
      </c>
      <c r="C34" s="211">
        <v>1109</v>
      </c>
      <c r="D34" s="211">
        <v>146</v>
      </c>
      <c r="E34" s="211">
        <v>55</v>
      </c>
      <c r="F34" s="211">
        <v>1186</v>
      </c>
      <c r="G34" s="211">
        <v>182</v>
      </c>
      <c r="H34" s="211">
        <v>61</v>
      </c>
      <c r="I34" s="209">
        <f t="shared" si="0"/>
        <v>-77</v>
      </c>
      <c r="J34" s="18">
        <f t="shared" si="1"/>
        <v>-36</v>
      </c>
      <c r="K34" s="209">
        <f t="shared" si="2"/>
        <v>-119</v>
      </c>
      <c r="L34" s="18">
        <f t="shared" si="3"/>
        <v>-2236</v>
      </c>
      <c r="M34" s="18"/>
    </row>
    <row r="35" spans="1:13" ht="16.350000000000001" customHeight="1" x14ac:dyDescent="0.15">
      <c r="A35" s="292"/>
      <c r="B35" s="210" t="s">
        <v>56</v>
      </c>
      <c r="C35" s="211">
        <v>1449</v>
      </c>
      <c r="D35" s="211">
        <v>205</v>
      </c>
      <c r="E35" s="211">
        <v>114</v>
      </c>
      <c r="F35" s="211">
        <v>1583</v>
      </c>
      <c r="G35" s="211">
        <v>246</v>
      </c>
      <c r="H35" s="211">
        <v>63</v>
      </c>
      <c r="I35" s="209">
        <f t="shared" si="0"/>
        <v>-134</v>
      </c>
      <c r="J35" s="18">
        <f t="shared" si="1"/>
        <v>-41</v>
      </c>
      <c r="K35" s="209">
        <f t="shared" si="2"/>
        <v>-124</v>
      </c>
      <c r="L35" s="18">
        <f t="shared" si="3"/>
        <v>-2360</v>
      </c>
      <c r="M35" s="18"/>
    </row>
    <row r="36" spans="1:13" ht="16.350000000000001" customHeight="1" x14ac:dyDescent="0.15">
      <c r="A36" s="292"/>
      <c r="B36" s="210" t="s">
        <v>57</v>
      </c>
      <c r="C36" s="211">
        <v>1282</v>
      </c>
      <c r="D36" s="211">
        <v>200</v>
      </c>
      <c r="E36" s="211">
        <v>69</v>
      </c>
      <c r="F36" s="211">
        <v>1470</v>
      </c>
      <c r="G36" s="211">
        <v>204</v>
      </c>
      <c r="H36" s="211">
        <v>81</v>
      </c>
      <c r="I36" s="209">
        <f t="shared" si="0"/>
        <v>-188</v>
      </c>
      <c r="J36" s="18">
        <f t="shared" si="1"/>
        <v>-4</v>
      </c>
      <c r="K36" s="209">
        <f t="shared" si="2"/>
        <v>-204</v>
      </c>
      <c r="L36" s="18">
        <f t="shared" si="3"/>
        <v>-2564</v>
      </c>
      <c r="M36" s="18"/>
    </row>
    <row r="37" spans="1:13" ht="16.350000000000001" customHeight="1" x14ac:dyDescent="0.15">
      <c r="A37" s="292"/>
      <c r="B37" s="210" t="s">
        <v>58</v>
      </c>
      <c r="C37" s="211">
        <v>1125</v>
      </c>
      <c r="D37" s="211">
        <v>171</v>
      </c>
      <c r="E37" s="211">
        <v>73</v>
      </c>
      <c r="F37" s="211">
        <v>1594</v>
      </c>
      <c r="G37" s="211">
        <v>214</v>
      </c>
      <c r="H37" s="211">
        <v>63</v>
      </c>
      <c r="I37" s="209">
        <f t="shared" si="0"/>
        <v>-469</v>
      </c>
      <c r="J37" s="18">
        <f t="shared" si="1"/>
        <v>-43</v>
      </c>
      <c r="K37" s="209">
        <f t="shared" si="2"/>
        <v>-502</v>
      </c>
      <c r="L37" s="18">
        <f t="shared" si="3"/>
        <v>-3066</v>
      </c>
      <c r="M37" s="18"/>
    </row>
    <row r="38" spans="1:13" ht="16.350000000000001" customHeight="1" x14ac:dyDescent="0.15">
      <c r="A38" s="292"/>
      <c r="B38" s="210" t="s">
        <v>59</v>
      </c>
      <c r="C38" s="211">
        <v>1395</v>
      </c>
      <c r="D38" s="211">
        <v>188</v>
      </c>
      <c r="E38" s="211">
        <v>66</v>
      </c>
      <c r="F38" s="211">
        <v>1426</v>
      </c>
      <c r="G38" s="211">
        <v>228</v>
      </c>
      <c r="H38" s="211">
        <v>67</v>
      </c>
      <c r="I38" s="209">
        <f t="shared" si="0"/>
        <v>-31</v>
      </c>
      <c r="J38" s="18">
        <f t="shared" si="1"/>
        <v>-40</v>
      </c>
      <c r="K38" s="209">
        <f t="shared" si="2"/>
        <v>-72</v>
      </c>
      <c r="L38" s="18">
        <f t="shared" si="3"/>
        <v>-3138</v>
      </c>
      <c r="M38" s="18"/>
    </row>
    <row r="39" spans="1:13" ht="16.350000000000001" customHeight="1" x14ac:dyDescent="0.15">
      <c r="A39" s="292"/>
      <c r="B39" s="210" t="s">
        <v>60</v>
      </c>
      <c r="C39" s="211">
        <v>1198</v>
      </c>
      <c r="D39" s="211">
        <v>194</v>
      </c>
      <c r="E39" s="211">
        <v>53</v>
      </c>
      <c r="F39" s="211">
        <v>1289</v>
      </c>
      <c r="G39" s="211">
        <v>241</v>
      </c>
      <c r="H39" s="211">
        <v>232</v>
      </c>
      <c r="I39" s="209">
        <f t="shared" si="0"/>
        <v>-91</v>
      </c>
      <c r="J39" s="18">
        <f t="shared" si="1"/>
        <v>-47</v>
      </c>
      <c r="K39" s="209">
        <f t="shared" si="2"/>
        <v>-317</v>
      </c>
      <c r="L39" s="18">
        <f t="shared" si="3"/>
        <v>-3455</v>
      </c>
      <c r="M39" s="18"/>
    </row>
    <row r="40" spans="1:13" ht="16.350000000000001" customHeight="1" thickBot="1" x14ac:dyDescent="0.2">
      <c r="A40" s="292"/>
      <c r="B40" s="210" t="s">
        <v>61</v>
      </c>
      <c r="C40" s="211">
        <v>1171</v>
      </c>
      <c r="D40" s="211">
        <v>189</v>
      </c>
      <c r="E40" s="211">
        <v>70</v>
      </c>
      <c r="F40" s="211">
        <v>1224</v>
      </c>
      <c r="G40" s="211">
        <v>211</v>
      </c>
      <c r="H40" s="213">
        <v>60</v>
      </c>
      <c r="I40" s="212">
        <f t="shared" si="0"/>
        <v>-53</v>
      </c>
      <c r="J40" s="25">
        <f t="shared" si="1"/>
        <v>-22</v>
      </c>
      <c r="K40" s="212">
        <f t="shared" si="2"/>
        <v>-65</v>
      </c>
      <c r="L40" s="25">
        <f t="shared" si="3"/>
        <v>-3520</v>
      </c>
      <c r="M40" s="25"/>
    </row>
    <row r="41" spans="1:13" ht="16.350000000000001" customHeight="1" x14ac:dyDescent="0.15">
      <c r="A41" s="291" t="s">
        <v>64</v>
      </c>
      <c r="B41" s="207" t="s">
        <v>50</v>
      </c>
      <c r="C41" s="208">
        <v>1198</v>
      </c>
      <c r="D41" s="208">
        <v>192</v>
      </c>
      <c r="E41" s="208">
        <v>72</v>
      </c>
      <c r="F41" s="208">
        <v>1290</v>
      </c>
      <c r="G41" s="208">
        <v>319</v>
      </c>
      <c r="H41" s="214">
        <v>29</v>
      </c>
      <c r="I41" s="209">
        <f t="shared" si="0"/>
        <v>-92</v>
      </c>
      <c r="J41" s="11">
        <f t="shared" si="1"/>
        <v>-127</v>
      </c>
      <c r="K41" s="209">
        <f t="shared" si="2"/>
        <v>-176</v>
      </c>
      <c r="L41" s="11">
        <f t="shared" si="3"/>
        <v>-3696</v>
      </c>
      <c r="M41" s="11"/>
    </row>
    <row r="42" spans="1:13" ht="16.350000000000001" customHeight="1" x14ac:dyDescent="0.15">
      <c r="A42" s="292"/>
      <c r="B42" s="210" t="s">
        <v>51</v>
      </c>
      <c r="C42" s="211">
        <v>1351</v>
      </c>
      <c r="D42" s="211">
        <v>150</v>
      </c>
      <c r="E42" s="211">
        <v>56</v>
      </c>
      <c r="F42" s="211">
        <v>1416</v>
      </c>
      <c r="G42" s="211">
        <v>269</v>
      </c>
      <c r="H42" s="211">
        <v>70</v>
      </c>
      <c r="I42" s="209">
        <f t="shared" si="0"/>
        <v>-65</v>
      </c>
      <c r="J42" s="18">
        <f t="shared" si="1"/>
        <v>-119</v>
      </c>
      <c r="K42" s="209">
        <f t="shared" si="2"/>
        <v>-198</v>
      </c>
      <c r="L42" s="18">
        <f t="shared" si="3"/>
        <v>-3894</v>
      </c>
      <c r="M42" s="18"/>
    </row>
    <row r="43" spans="1:13" ht="16.350000000000001" customHeight="1" x14ac:dyDescent="0.15">
      <c r="A43" s="292"/>
      <c r="B43" s="210" t="s">
        <v>52</v>
      </c>
      <c r="C43" s="211">
        <v>3269</v>
      </c>
      <c r="D43" s="211">
        <v>190</v>
      </c>
      <c r="E43" s="211">
        <v>100</v>
      </c>
      <c r="F43" s="211">
        <v>3199</v>
      </c>
      <c r="G43" s="211">
        <v>249</v>
      </c>
      <c r="H43" s="211">
        <v>80</v>
      </c>
      <c r="I43" s="209">
        <f t="shared" si="0"/>
        <v>70</v>
      </c>
      <c r="J43" s="18">
        <f t="shared" si="1"/>
        <v>-59</v>
      </c>
      <c r="K43" s="209">
        <f t="shared" si="2"/>
        <v>31</v>
      </c>
      <c r="L43" s="18">
        <f t="shared" si="3"/>
        <v>-3863</v>
      </c>
      <c r="M43" s="18"/>
    </row>
    <row r="44" spans="1:13" ht="16.350000000000001" customHeight="1" x14ac:dyDescent="0.15">
      <c r="A44" s="292"/>
      <c r="B44" s="210" t="s">
        <v>53</v>
      </c>
      <c r="C44" s="211">
        <v>2860</v>
      </c>
      <c r="D44" s="211">
        <v>156</v>
      </c>
      <c r="E44" s="211">
        <v>110</v>
      </c>
      <c r="F44" s="211">
        <v>2102</v>
      </c>
      <c r="G44" s="211">
        <v>245</v>
      </c>
      <c r="H44" s="211">
        <v>62</v>
      </c>
      <c r="I44" s="209">
        <f t="shared" si="0"/>
        <v>758</v>
      </c>
      <c r="J44" s="18">
        <f t="shared" si="1"/>
        <v>-89</v>
      </c>
      <c r="K44" s="209">
        <f t="shared" si="2"/>
        <v>717</v>
      </c>
      <c r="L44" s="18">
        <f t="shared" si="3"/>
        <v>-3146</v>
      </c>
      <c r="M44" s="18"/>
    </row>
    <row r="45" spans="1:13" ht="16.350000000000001" customHeight="1" x14ac:dyDescent="0.15">
      <c r="A45" s="292"/>
      <c r="B45" s="210" t="s">
        <v>54</v>
      </c>
      <c r="C45" s="211">
        <v>1514</v>
      </c>
      <c r="D45" s="211">
        <v>183</v>
      </c>
      <c r="E45" s="211">
        <v>87</v>
      </c>
      <c r="F45" s="211">
        <v>1473</v>
      </c>
      <c r="G45" s="211">
        <v>247</v>
      </c>
      <c r="H45" s="211">
        <v>55</v>
      </c>
      <c r="I45" s="209">
        <f t="shared" si="0"/>
        <v>41</v>
      </c>
      <c r="J45" s="18">
        <f t="shared" si="1"/>
        <v>-64</v>
      </c>
      <c r="K45" s="209">
        <f t="shared" si="2"/>
        <v>9</v>
      </c>
      <c r="L45" s="18">
        <f t="shared" si="3"/>
        <v>-3137</v>
      </c>
      <c r="M45" s="18"/>
    </row>
    <row r="46" spans="1:13" ht="16.350000000000001" customHeight="1" x14ac:dyDescent="0.15">
      <c r="A46" s="292"/>
      <c r="B46" s="210" t="s">
        <v>55</v>
      </c>
      <c r="C46" s="211">
        <v>1323</v>
      </c>
      <c r="D46" s="211">
        <v>178</v>
      </c>
      <c r="E46" s="211">
        <v>106</v>
      </c>
      <c r="F46" s="211">
        <v>1291</v>
      </c>
      <c r="G46" s="211">
        <v>224</v>
      </c>
      <c r="H46" s="211">
        <v>68</v>
      </c>
      <c r="I46" s="209">
        <f t="shared" si="0"/>
        <v>32</v>
      </c>
      <c r="J46" s="18">
        <f t="shared" si="1"/>
        <v>-46</v>
      </c>
      <c r="K46" s="209">
        <f t="shared" si="2"/>
        <v>24</v>
      </c>
      <c r="L46" s="18">
        <f t="shared" si="3"/>
        <v>-3113</v>
      </c>
      <c r="M46" s="18"/>
    </row>
    <row r="47" spans="1:13" ht="16.350000000000001" customHeight="1" x14ac:dyDescent="0.15">
      <c r="A47" s="292"/>
      <c r="B47" s="210" t="s">
        <v>56</v>
      </c>
      <c r="C47" s="211">
        <v>1567</v>
      </c>
      <c r="D47" s="211">
        <v>192</v>
      </c>
      <c r="E47" s="211">
        <v>101</v>
      </c>
      <c r="F47" s="211">
        <v>1616</v>
      </c>
      <c r="G47" s="211">
        <v>242</v>
      </c>
      <c r="H47" s="215">
        <v>55</v>
      </c>
      <c r="I47" s="209">
        <f t="shared" si="0"/>
        <v>-49</v>
      </c>
      <c r="J47" s="18">
        <f t="shared" si="1"/>
        <v>-50</v>
      </c>
      <c r="K47" s="209">
        <f t="shared" si="2"/>
        <v>-53</v>
      </c>
      <c r="L47" s="18">
        <f t="shared" si="3"/>
        <v>-3166</v>
      </c>
      <c r="M47" s="18"/>
    </row>
    <row r="48" spans="1:13" ht="16.350000000000001" customHeight="1" x14ac:dyDescent="0.15">
      <c r="A48" s="292"/>
      <c r="B48" s="210" t="s">
        <v>57</v>
      </c>
      <c r="C48" s="211">
        <v>1297</v>
      </c>
      <c r="D48" s="211">
        <v>166</v>
      </c>
      <c r="E48" s="211">
        <v>93</v>
      </c>
      <c r="F48" s="211">
        <v>1397</v>
      </c>
      <c r="G48" s="211">
        <v>222</v>
      </c>
      <c r="H48" s="211">
        <v>94</v>
      </c>
      <c r="I48" s="209">
        <f t="shared" si="0"/>
        <v>-100</v>
      </c>
      <c r="J48" s="18">
        <f t="shared" si="1"/>
        <v>-56</v>
      </c>
      <c r="K48" s="209">
        <f t="shared" si="2"/>
        <v>-157</v>
      </c>
      <c r="L48" s="18">
        <f t="shared" si="3"/>
        <v>-3323</v>
      </c>
      <c r="M48" s="18"/>
    </row>
    <row r="49" spans="1:13" ht="16.350000000000001" customHeight="1" x14ac:dyDescent="0.15">
      <c r="A49" s="292"/>
      <c r="B49" s="210" t="s">
        <v>58</v>
      </c>
      <c r="C49" s="211">
        <v>1469</v>
      </c>
      <c r="D49" s="211">
        <v>209</v>
      </c>
      <c r="E49" s="211">
        <v>73</v>
      </c>
      <c r="F49" s="211">
        <v>1403</v>
      </c>
      <c r="G49" s="211">
        <v>205</v>
      </c>
      <c r="H49" s="211">
        <v>54</v>
      </c>
      <c r="I49" s="209">
        <f t="shared" si="0"/>
        <v>66</v>
      </c>
      <c r="J49" s="18">
        <f t="shared" si="1"/>
        <v>4</v>
      </c>
      <c r="K49" s="209">
        <f t="shared" si="2"/>
        <v>89</v>
      </c>
      <c r="L49" s="18">
        <f t="shared" si="3"/>
        <v>-3234</v>
      </c>
      <c r="M49" s="18"/>
    </row>
    <row r="50" spans="1:13" ht="16.350000000000001" customHeight="1" x14ac:dyDescent="0.15">
      <c r="A50" s="292"/>
      <c r="B50" s="210" t="s">
        <v>59</v>
      </c>
      <c r="C50" s="211">
        <v>1464</v>
      </c>
      <c r="D50" s="211">
        <v>192</v>
      </c>
      <c r="E50" s="211">
        <v>64</v>
      </c>
      <c r="F50" s="211">
        <v>1485</v>
      </c>
      <c r="G50" s="211">
        <v>258</v>
      </c>
      <c r="H50" s="211">
        <v>55</v>
      </c>
      <c r="I50" s="209">
        <f t="shared" si="0"/>
        <v>-21</v>
      </c>
      <c r="J50" s="18">
        <f t="shared" si="1"/>
        <v>-66</v>
      </c>
      <c r="K50" s="209">
        <f t="shared" si="2"/>
        <v>-78</v>
      </c>
      <c r="L50" s="18">
        <f t="shared" si="3"/>
        <v>-3312</v>
      </c>
      <c r="M50" s="18"/>
    </row>
    <row r="51" spans="1:13" ht="16.350000000000001" customHeight="1" x14ac:dyDescent="0.15">
      <c r="A51" s="292"/>
      <c r="B51" s="210" t="s">
        <v>60</v>
      </c>
      <c r="C51" s="211">
        <v>1129</v>
      </c>
      <c r="D51" s="211">
        <v>168</v>
      </c>
      <c r="E51" s="211">
        <v>90</v>
      </c>
      <c r="F51" s="211">
        <v>1271</v>
      </c>
      <c r="G51" s="211">
        <v>238</v>
      </c>
      <c r="H51" s="211">
        <v>150</v>
      </c>
      <c r="I51" s="216">
        <f t="shared" si="0"/>
        <v>-142</v>
      </c>
      <c r="J51" s="18">
        <f t="shared" si="1"/>
        <v>-70</v>
      </c>
      <c r="K51" s="216">
        <f t="shared" si="2"/>
        <v>-272</v>
      </c>
      <c r="L51" s="18">
        <f t="shared" si="3"/>
        <v>-3584</v>
      </c>
      <c r="M51" s="18"/>
    </row>
    <row r="52" spans="1:13" ht="16.350000000000001" customHeight="1" thickBot="1" x14ac:dyDescent="0.2">
      <c r="A52" s="292"/>
      <c r="B52" s="210" t="s">
        <v>61</v>
      </c>
      <c r="C52" s="211">
        <v>1265</v>
      </c>
      <c r="D52" s="211">
        <v>176</v>
      </c>
      <c r="E52" s="211">
        <v>80</v>
      </c>
      <c r="F52" s="211">
        <v>1483</v>
      </c>
      <c r="G52" s="211">
        <v>229</v>
      </c>
      <c r="H52" s="213">
        <v>115</v>
      </c>
      <c r="I52" s="217">
        <f t="shared" si="0"/>
        <v>-218</v>
      </c>
      <c r="J52" s="25">
        <f t="shared" si="1"/>
        <v>-53</v>
      </c>
      <c r="K52" s="217">
        <f t="shared" si="2"/>
        <v>-306</v>
      </c>
      <c r="L52" s="25">
        <f t="shared" si="3"/>
        <v>-3890</v>
      </c>
      <c r="M52" s="25"/>
    </row>
    <row r="53" spans="1:13" ht="16.350000000000001" customHeight="1" x14ac:dyDescent="0.15">
      <c r="A53" s="291" t="s">
        <v>65</v>
      </c>
      <c r="B53" s="207" t="s">
        <v>50</v>
      </c>
      <c r="C53" s="208">
        <v>1133</v>
      </c>
      <c r="D53" s="208">
        <v>213</v>
      </c>
      <c r="E53" s="208">
        <v>70</v>
      </c>
      <c r="F53" s="208">
        <v>1193</v>
      </c>
      <c r="G53" s="208">
        <v>321</v>
      </c>
      <c r="H53" s="214">
        <v>100</v>
      </c>
      <c r="I53" s="209">
        <f t="shared" si="0"/>
        <v>-60</v>
      </c>
      <c r="J53" s="11">
        <f t="shared" si="1"/>
        <v>-108</v>
      </c>
      <c r="K53" s="209">
        <f t="shared" si="2"/>
        <v>-198</v>
      </c>
      <c r="L53" s="132">
        <f t="shared" si="3"/>
        <v>-4088</v>
      </c>
      <c r="M53" s="132"/>
    </row>
    <row r="54" spans="1:13" ht="16.350000000000001" customHeight="1" x14ac:dyDescent="0.15">
      <c r="A54" s="292"/>
      <c r="B54" s="210" t="s">
        <v>51</v>
      </c>
      <c r="C54" s="211">
        <v>1320</v>
      </c>
      <c r="D54" s="211">
        <v>159</v>
      </c>
      <c r="E54" s="211">
        <v>73</v>
      </c>
      <c r="F54" s="211">
        <v>1412</v>
      </c>
      <c r="G54" s="211">
        <v>244</v>
      </c>
      <c r="H54" s="211">
        <v>40</v>
      </c>
      <c r="I54" s="209">
        <f t="shared" si="0"/>
        <v>-92</v>
      </c>
      <c r="J54" s="18">
        <f t="shared" si="1"/>
        <v>-85</v>
      </c>
      <c r="K54" s="218">
        <f t="shared" si="2"/>
        <v>-144</v>
      </c>
      <c r="L54" s="88">
        <f>IF((C54)="","",(L53+K54))</f>
        <v>-4232</v>
      </c>
      <c r="M54" s="88"/>
    </row>
    <row r="55" spans="1:13" ht="16.350000000000001" customHeight="1" x14ac:dyDescent="0.15">
      <c r="A55" s="292"/>
      <c r="B55" s="210" t="s">
        <v>52</v>
      </c>
      <c r="C55" s="211">
        <v>3681</v>
      </c>
      <c r="D55" s="211">
        <v>211</v>
      </c>
      <c r="E55" s="211">
        <v>103</v>
      </c>
      <c r="F55" s="211">
        <v>3178</v>
      </c>
      <c r="G55" s="211">
        <v>280</v>
      </c>
      <c r="H55" s="211">
        <v>117</v>
      </c>
      <c r="I55" s="209">
        <f t="shared" si="0"/>
        <v>503</v>
      </c>
      <c r="J55" s="18">
        <f t="shared" si="1"/>
        <v>-69</v>
      </c>
      <c r="K55" s="216">
        <f t="shared" si="2"/>
        <v>420</v>
      </c>
      <c r="L55" s="18">
        <f t="shared" si="3"/>
        <v>-3812</v>
      </c>
      <c r="M55" s="18"/>
    </row>
    <row r="56" spans="1:13" ht="16.350000000000001" customHeight="1" x14ac:dyDescent="0.15">
      <c r="A56" s="292"/>
      <c r="B56" s="210" t="s">
        <v>53</v>
      </c>
      <c r="C56" s="211">
        <v>2562</v>
      </c>
      <c r="D56" s="211">
        <v>205</v>
      </c>
      <c r="E56" s="211">
        <v>101</v>
      </c>
      <c r="F56" s="211">
        <v>1965</v>
      </c>
      <c r="G56" s="211">
        <v>241</v>
      </c>
      <c r="H56" s="211">
        <v>73</v>
      </c>
      <c r="I56" s="209">
        <f t="shared" si="0"/>
        <v>597</v>
      </c>
      <c r="J56" s="18">
        <f t="shared" si="1"/>
        <v>-36</v>
      </c>
      <c r="K56" s="216">
        <f t="shared" si="2"/>
        <v>589</v>
      </c>
      <c r="L56" s="18">
        <f t="shared" si="3"/>
        <v>-3223</v>
      </c>
      <c r="M56" s="18"/>
    </row>
    <row r="57" spans="1:13" ht="16.350000000000001" customHeight="1" x14ac:dyDescent="0.15">
      <c r="A57" s="292"/>
      <c r="B57" s="210" t="s">
        <v>54</v>
      </c>
      <c r="C57" s="211">
        <v>1336</v>
      </c>
      <c r="D57" s="211">
        <v>190</v>
      </c>
      <c r="E57" s="211">
        <v>65</v>
      </c>
      <c r="F57" s="211">
        <v>1214</v>
      </c>
      <c r="G57" s="211">
        <v>235</v>
      </c>
      <c r="H57" s="211">
        <v>68</v>
      </c>
      <c r="I57" s="209">
        <f t="shared" si="0"/>
        <v>122</v>
      </c>
      <c r="J57" s="18">
        <f t="shared" si="1"/>
        <v>-45</v>
      </c>
      <c r="K57" s="209">
        <f t="shared" si="2"/>
        <v>74</v>
      </c>
      <c r="L57" s="88">
        <f t="shared" si="3"/>
        <v>-3149</v>
      </c>
      <c r="M57" s="88"/>
    </row>
    <row r="58" spans="1:13" ht="16.350000000000001" customHeight="1" x14ac:dyDescent="0.15">
      <c r="A58" s="292"/>
      <c r="B58" s="210" t="s">
        <v>55</v>
      </c>
      <c r="C58" s="211">
        <v>1312</v>
      </c>
      <c r="D58" s="211">
        <v>171</v>
      </c>
      <c r="E58" s="211">
        <v>84</v>
      </c>
      <c r="F58" s="211">
        <v>1454</v>
      </c>
      <c r="G58" s="211">
        <v>226</v>
      </c>
      <c r="H58" s="211">
        <v>67</v>
      </c>
      <c r="I58" s="209">
        <f t="shared" si="0"/>
        <v>-142</v>
      </c>
      <c r="J58" s="18">
        <f t="shared" si="1"/>
        <v>-55</v>
      </c>
      <c r="K58" s="209">
        <f t="shared" si="2"/>
        <v>-180</v>
      </c>
      <c r="L58" s="18">
        <f t="shared" si="3"/>
        <v>-3329</v>
      </c>
      <c r="M58" s="18"/>
    </row>
    <row r="59" spans="1:13" ht="16.350000000000001" customHeight="1" x14ac:dyDescent="0.15">
      <c r="A59" s="292"/>
      <c r="B59" s="210" t="s">
        <v>56</v>
      </c>
      <c r="C59" s="211">
        <v>1326</v>
      </c>
      <c r="D59" s="211">
        <v>171</v>
      </c>
      <c r="E59" s="211">
        <v>111</v>
      </c>
      <c r="F59" s="211">
        <v>1433</v>
      </c>
      <c r="G59" s="211">
        <v>228</v>
      </c>
      <c r="H59" s="211">
        <v>141</v>
      </c>
      <c r="I59" s="209">
        <f t="shared" si="0"/>
        <v>-107</v>
      </c>
      <c r="J59" s="18">
        <f t="shared" si="1"/>
        <v>-57</v>
      </c>
      <c r="K59" s="209">
        <f t="shared" si="2"/>
        <v>-194</v>
      </c>
      <c r="L59" s="88">
        <f t="shared" si="3"/>
        <v>-3523</v>
      </c>
      <c r="M59" s="88"/>
    </row>
    <row r="60" spans="1:13" ht="16.350000000000001" customHeight="1" x14ac:dyDescent="0.15">
      <c r="A60" s="292"/>
      <c r="B60" s="210" t="s">
        <v>57</v>
      </c>
      <c r="C60" s="211">
        <v>1332</v>
      </c>
      <c r="D60" s="211">
        <v>185</v>
      </c>
      <c r="E60" s="211">
        <v>79</v>
      </c>
      <c r="F60" s="211">
        <v>1362</v>
      </c>
      <c r="G60" s="211">
        <v>217</v>
      </c>
      <c r="H60" s="211">
        <v>93</v>
      </c>
      <c r="I60" s="209">
        <f t="shared" si="0"/>
        <v>-30</v>
      </c>
      <c r="J60" s="18">
        <f t="shared" si="1"/>
        <v>-32</v>
      </c>
      <c r="K60" s="209">
        <f t="shared" si="2"/>
        <v>-76</v>
      </c>
      <c r="L60" s="18">
        <f t="shared" si="3"/>
        <v>-3599</v>
      </c>
      <c r="M60" s="18"/>
    </row>
    <row r="61" spans="1:13" ht="16.350000000000001" customHeight="1" x14ac:dyDescent="0.15">
      <c r="A61" s="292"/>
      <c r="B61" s="210" t="s">
        <v>58</v>
      </c>
      <c r="C61" s="211">
        <v>1958</v>
      </c>
      <c r="D61" s="211">
        <v>199</v>
      </c>
      <c r="E61" s="211">
        <v>66</v>
      </c>
      <c r="F61" s="211">
        <v>1287</v>
      </c>
      <c r="G61" s="211">
        <v>255</v>
      </c>
      <c r="H61" s="211">
        <v>67</v>
      </c>
      <c r="I61" s="209">
        <f t="shared" si="0"/>
        <v>671</v>
      </c>
      <c r="J61" s="18">
        <f t="shared" si="1"/>
        <v>-56</v>
      </c>
      <c r="K61" s="216">
        <f t="shared" si="2"/>
        <v>614</v>
      </c>
      <c r="L61" s="18">
        <f t="shared" si="3"/>
        <v>-2985</v>
      </c>
      <c r="M61" s="18"/>
    </row>
    <row r="62" spans="1:13" ht="16.350000000000001" customHeight="1" x14ac:dyDescent="0.15">
      <c r="A62" s="292"/>
      <c r="B62" s="210" t="s">
        <v>59</v>
      </c>
      <c r="C62" s="211">
        <v>1525</v>
      </c>
      <c r="D62" s="211">
        <v>171</v>
      </c>
      <c r="E62" s="211">
        <v>75</v>
      </c>
      <c r="F62" s="211">
        <v>1204</v>
      </c>
      <c r="G62" s="211">
        <v>239</v>
      </c>
      <c r="H62" s="211">
        <v>63</v>
      </c>
      <c r="I62" s="209">
        <f t="shared" si="0"/>
        <v>321</v>
      </c>
      <c r="J62" s="18">
        <f t="shared" si="1"/>
        <v>-68</v>
      </c>
      <c r="K62" s="209">
        <f t="shared" si="2"/>
        <v>265</v>
      </c>
      <c r="L62" s="18">
        <f t="shared" si="3"/>
        <v>-2720</v>
      </c>
      <c r="M62" s="18"/>
    </row>
    <row r="63" spans="1:13" ht="16.350000000000001" customHeight="1" x14ac:dyDescent="0.15">
      <c r="A63" s="292"/>
      <c r="B63" s="210" t="s">
        <v>60</v>
      </c>
      <c r="C63" s="211">
        <v>1282</v>
      </c>
      <c r="D63" s="211">
        <v>202</v>
      </c>
      <c r="E63" s="211">
        <v>72</v>
      </c>
      <c r="F63" s="211">
        <v>1353</v>
      </c>
      <c r="G63" s="211">
        <v>247</v>
      </c>
      <c r="H63" s="211">
        <v>206</v>
      </c>
      <c r="I63" s="216">
        <f t="shared" si="0"/>
        <v>-71</v>
      </c>
      <c r="J63" s="18">
        <f t="shared" si="1"/>
        <v>-45</v>
      </c>
      <c r="K63" s="216">
        <f t="shared" si="2"/>
        <v>-250</v>
      </c>
      <c r="L63" s="18">
        <f t="shared" si="3"/>
        <v>-2970</v>
      </c>
      <c r="M63" s="18"/>
    </row>
    <row r="64" spans="1:13" ht="16.350000000000001" customHeight="1" thickBot="1" x14ac:dyDescent="0.2">
      <c r="A64" s="293"/>
      <c r="B64" s="219" t="s">
        <v>61</v>
      </c>
      <c r="C64" s="213">
        <v>1311</v>
      </c>
      <c r="D64" s="213">
        <v>165</v>
      </c>
      <c r="E64" s="213">
        <v>78</v>
      </c>
      <c r="F64" s="213">
        <v>1433</v>
      </c>
      <c r="G64" s="213">
        <v>257</v>
      </c>
      <c r="H64" s="213">
        <v>167</v>
      </c>
      <c r="I64" s="217">
        <f t="shared" si="0"/>
        <v>-122</v>
      </c>
      <c r="J64" s="25">
        <f t="shared" si="1"/>
        <v>-92</v>
      </c>
      <c r="K64" s="217">
        <f t="shared" si="2"/>
        <v>-303</v>
      </c>
      <c r="L64" s="25">
        <f t="shared" si="3"/>
        <v>-3273</v>
      </c>
      <c r="M64" s="25"/>
    </row>
    <row r="65" spans="1:13" x14ac:dyDescent="0.15">
      <c r="A65" s="291" t="s">
        <v>66</v>
      </c>
      <c r="B65" s="207" t="s">
        <v>50</v>
      </c>
      <c r="C65" s="208">
        <v>1199</v>
      </c>
      <c r="D65" s="208">
        <v>206</v>
      </c>
      <c r="E65" s="208">
        <v>73</v>
      </c>
      <c r="F65" s="208">
        <v>1139</v>
      </c>
      <c r="G65" s="208">
        <v>313</v>
      </c>
      <c r="H65" s="208">
        <v>100</v>
      </c>
      <c r="I65" s="220">
        <f>IF((C65)="","",(C65)-(F65))</f>
        <v>60</v>
      </c>
      <c r="J65" s="132">
        <f>IF((C65)="","",(D65)-(G65))</f>
        <v>-107</v>
      </c>
      <c r="K65" s="220">
        <f>IF((C65)="","",(SUM(C65:E65)-SUM(F65:H65)))</f>
        <v>-74</v>
      </c>
      <c r="L65" s="132">
        <f t="shared" si="3"/>
        <v>-3347</v>
      </c>
      <c r="M65" s="132"/>
    </row>
    <row r="66" spans="1:13" x14ac:dyDescent="0.15">
      <c r="A66" s="292"/>
      <c r="B66" s="210" t="s">
        <v>51</v>
      </c>
      <c r="C66" s="211">
        <v>1442</v>
      </c>
      <c r="D66" s="211">
        <v>187</v>
      </c>
      <c r="E66" s="211">
        <v>72</v>
      </c>
      <c r="F66" s="211">
        <v>1402</v>
      </c>
      <c r="G66" s="211">
        <v>287</v>
      </c>
      <c r="H66" s="211">
        <v>57</v>
      </c>
      <c r="I66" s="209">
        <f>IF((C66)="","",(C66)-(F66))</f>
        <v>40</v>
      </c>
      <c r="J66" s="18">
        <f>IF((C66)="","",(D66)-(G66))</f>
        <v>-100</v>
      </c>
      <c r="K66" s="209">
        <f>IF((C66)="","",(SUM(C66:E66)-SUM(F66:H66)))</f>
        <v>-45</v>
      </c>
      <c r="L66" s="88">
        <f t="shared" si="3"/>
        <v>-3392</v>
      </c>
      <c r="M66" s="88"/>
    </row>
    <row r="67" spans="1:13" x14ac:dyDescent="0.15">
      <c r="A67" s="292"/>
      <c r="B67" s="210" t="s">
        <v>52</v>
      </c>
      <c r="C67" s="211">
        <v>3527</v>
      </c>
      <c r="D67" s="211">
        <v>191</v>
      </c>
      <c r="E67" s="211">
        <v>105</v>
      </c>
      <c r="F67" s="211">
        <v>3352</v>
      </c>
      <c r="G67" s="211">
        <v>300</v>
      </c>
      <c r="H67" s="211">
        <v>61</v>
      </c>
      <c r="I67" s="209">
        <f>IF((C67)="","",(C67)-(F67))</f>
        <v>175</v>
      </c>
      <c r="J67" s="18">
        <f>IF((C67)="","",(D67)-(G67))</f>
        <v>-109</v>
      </c>
      <c r="K67" s="209">
        <f>IF((C67)="","",(SUM(C67:E67)-SUM(F67:H67)))</f>
        <v>110</v>
      </c>
      <c r="L67" s="18">
        <f t="shared" si="3"/>
        <v>-3282</v>
      </c>
      <c r="M67" s="18"/>
    </row>
    <row r="68" spans="1:13" x14ac:dyDescent="0.15">
      <c r="A68" s="292"/>
      <c r="B68" s="210" t="s">
        <v>53</v>
      </c>
      <c r="C68" s="211">
        <v>2809</v>
      </c>
      <c r="D68" s="211">
        <v>174</v>
      </c>
      <c r="E68" s="211">
        <v>85</v>
      </c>
      <c r="F68" s="211">
        <v>1884</v>
      </c>
      <c r="G68" s="211">
        <v>225</v>
      </c>
      <c r="H68" s="211">
        <v>67</v>
      </c>
      <c r="I68" s="209">
        <f>IF((C68)="","",(C68)-(F68))</f>
        <v>925</v>
      </c>
      <c r="J68" s="18">
        <f>IF((C68)="","",(D68)-(G68))</f>
        <v>-51</v>
      </c>
      <c r="K68" s="209">
        <f>IF((C68)="","",(SUM(C68:E68)-SUM(F68:H68)))</f>
        <v>892</v>
      </c>
      <c r="L68" s="18">
        <f t="shared" si="3"/>
        <v>-2390</v>
      </c>
      <c r="M68" s="18"/>
    </row>
    <row r="69" spans="1:13" x14ac:dyDescent="0.15">
      <c r="A69" s="292"/>
      <c r="B69" s="210" t="s">
        <v>54</v>
      </c>
      <c r="C69" s="211">
        <v>1549</v>
      </c>
      <c r="D69" s="211">
        <v>187</v>
      </c>
      <c r="E69" s="211">
        <v>85</v>
      </c>
      <c r="F69" s="211">
        <v>1325</v>
      </c>
      <c r="G69" s="211">
        <v>239</v>
      </c>
      <c r="H69" s="211">
        <v>73</v>
      </c>
      <c r="I69" s="209">
        <f t="shared" ref="I69:I84" si="4">IF((C69)="","",(C69)-(F69))</f>
        <v>224</v>
      </c>
      <c r="J69" s="18">
        <f t="shared" ref="J69:J84" si="5">IF((C69)="","",(D69)-(G69))</f>
        <v>-52</v>
      </c>
      <c r="K69" s="209">
        <f t="shared" ref="K69:K84" si="6">IF((C69)="","",(SUM(C69:E69)-SUM(F69:H69)))</f>
        <v>184</v>
      </c>
      <c r="L69" s="88">
        <f t="shared" si="3"/>
        <v>-2206</v>
      </c>
      <c r="M69" s="88"/>
    </row>
    <row r="70" spans="1:13" x14ac:dyDescent="0.15">
      <c r="A70" s="292"/>
      <c r="B70" s="221" t="s">
        <v>55</v>
      </c>
      <c r="C70" s="211">
        <v>1278</v>
      </c>
      <c r="D70" s="211">
        <v>181</v>
      </c>
      <c r="E70" s="211">
        <v>152</v>
      </c>
      <c r="F70" s="211">
        <v>1283</v>
      </c>
      <c r="G70" s="211">
        <v>231</v>
      </c>
      <c r="H70" s="211">
        <v>65</v>
      </c>
      <c r="I70" s="222">
        <f t="shared" si="4"/>
        <v>-5</v>
      </c>
      <c r="J70" s="223">
        <f t="shared" si="5"/>
        <v>-50</v>
      </c>
      <c r="K70" s="222">
        <f t="shared" si="6"/>
        <v>32</v>
      </c>
      <c r="L70" s="223">
        <f t="shared" si="3"/>
        <v>-2174</v>
      </c>
      <c r="M70" s="223"/>
    </row>
    <row r="71" spans="1:13" x14ac:dyDescent="0.15">
      <c r="A71" s="292"/>
      <c r="B71" s="210" t="s">
        <v>56</v>
      </c>
      <c r="C71" s="211">
        <v>1351</v>
      </c>
      <c r="D71" s="211">
        <v>179</v>
      </c>
      <c r="E71" s="211">
        <v>127</v>
      </c>
      <c r="F71" s="211">
        <v>1334</v>
      </c>
      <c r="G71" s="211">
        <v>238</v>
      </c>
      <c r="H71" s="211">
        <v>78</v>
      </c>
      <c r="I71" s="209">
        <f t="shared" si="4"/>
        <v>17</v>
      </c>
      <c r="J71" s="18">
        <f t="shared" si="5"/>
        <v>-59</v>
      </c>
      <c r="K71" s="209">
        <f t="shared" si="6"/>
        <v>7</v>
      </c>
      <c r="L71" s="88">
        <f t="shared" ref="L71:L134" si="7">IF((C71)="","",(L70+K71))</f>
        <v>-2167</v>
      </c>
      <c r="M71" s="88"/>
    </row>
    <row r="72" spans="1:13" x14ac:dyDescent="0.15">
      <c r="A72" s="292"/>
      <c r="B72" s="210" t="s">
        <v>57</v>
      </c>
      <c r="C72" s="211">
        <v>1526</v>
      </c>
      <c r="D72" s="211">
        <v>199</v>
      </c>
      <c r="E72" s="211">
        <v>98</v>
      </c>
      <c r="F72" s="211">
        <v>1378</v>
      </c>
      <c r="G72" s="211">
        <v>262</v>
      </c>
      <c r="H72" s="211">
        <v>82</v>
      </c>
      <c r="I72" s="209">
        <f t="shared" si="4"/>
        <v>148</v>
      </c>
      <c r="J72" s="18">
        <f t="shared" si="5"/>
        <v>-63</v>
      </c>
      <c r="K72" s="209">
        <f t="shared" si="6"/>
        <v>101</v>
      </c>
      <c r="L72" s="18">
        <f t="shared" si="7"/>
        <v>-2066</v>
      </c>
      <c r="M72" s="18"/>
    </row>
    <row r="73" spans="1:13" x14ac:dyDescent="0.15">
      <c r="A73" s="292"/>
      <c r="B73" s="210" t="s">
        <v>58</v>
      </c>
      <c r="C73" s="211">
        <v>1311</v>
      </c>
      <c r="D73" s="211">
        <v>188</v>
      </c>
      <c r="E73" s="211">
        <v>77</v>
      </c>
      <c r="F73" s="211">
        <v>1462</v>
      </c>
      <c r="G73" s="211">
        <v>217</v>
      </c>
      <c r="H73" s="211">
        <v>72</v>
      </c>
      <c r="I73" s="209">
        <f t="shared" si="4"/>
        <v>-151</v>
      </c>
      <c r="J73" s="18">
        <f t="shared" si="5"/>
        <v>-29</v>
      </c>
      <c r="K73" s="209">
        <f t="shared" si="6"/>
        <v>-175</v>
      </c>
      <c r="L73" s="18">
        <f t="shared" si="7"/>
        <v>-2241</v>
      </c>
      <c r="M73" s="18"/>
    </row>
    <row r="74" spans="1:13" x14ac:dyDescent="0.15">
      <c r="A74" s="292"/>
      <c r="B74" s="210" t="s">
        <v>59</v>
      </c>
      <c r="C74" s="211">
        <v>1301</v>
      </c>
      <c r="D74" s="211">
        <v>195</v>
      </c>
      <c r="E74" s="211">
        <v>70</v>
      </c>
      <c r="F74" s="211">
        <v>1379</v>
      </c>
      <c r="G74" s="211">
        <v>205</v>
      </c>
      <c r="H74" s="211">
        <v>87</v>
      </c>
      <c r="I74" s="209">
        <f t="shared" si="4"/>
        <v>-78</v>
      </c>
      <c r="J74" s="18">
        <f t="shared" si="5"/>
        <v>-10</v>
      </c>
      <c r="K74" s="209">
        <f t="shared" si="6"/>
        <v>-105</v>
      </c>
      <c r="L74" s="18">
        <f t="shared" si="7"/>
        <v>-2346</v>
      </c>
      <c r="M74" s="18"/>
    </row>
    <row r="75" spans="1:13" x14ac:dyDescent="0.15">
      <c r="A75" s="292"/>
      <c r="B75" s="210" t="s">
        <v>60</v>
      </c>
      <c r="C75" s="211">
        <v>1267</v>
      </c>
      <c r="D75" s="211">
        <v>177</v>
      </c>
      <c r="E75" s="211">
        <v>70</v>
      </c>
      <c r="F75" s="211">
        <v>1278</v>
      </c>
      <c r="G75" s="211">
        <v>266</v>
      </c>
      <c r="H75" s="211">
        <v>205</v>
      </c>
      <c r="I75" s="209">
        <f t="shared" si="4"/>
        <v>-11</v>
      </c>
      <c r="J75" s="18">
        <f t="shared" si="5"/>
        <v>-89</v>
      </c>
      <c r="K75" s="209">
        <f t="shared" si="6"/>
        <v>-235</v>
      </c>
      <c r="L75" s="18">
        <f t="shared" si="7"/>
        <v>-2581</v>
      </c>
      <c r="M75" s="18"/>
    </row>
    <row r="76" spans="1:13" ht="14.25" thickBot="1" x14ac:dyDescent="0.2">
      <c r="A76" s="296"/>
      <c r="B76" s="224" t="s">
        <v>61</v>
      </c>
      <c r="C76" s="225">
        <v>1206</v>
      </c>
      <c r="D76" s="225">
        <v>167</v>
      </c>
      <c r="E76" s="225">
        <v>74</v>
      </c>
      <c r="F76" s="225">
        <v>1361</v>
      </c>
      <c r="G76" s="225">
        <v>233</v>
      </c>
      <c r="H76" s="225">
        <v>63</v>
      </c>
      <c r="I76" s="218">
        <f t="shared" si="4"/>
        <v>-155</v>
      </c>
      <c r="J76" s="41">
        <f t="shared" si="5"/>
        <v>-66</v>
      </c>
      <c r="K76" s="218">
        <f t="shared" si="6"/>
        <v>-210</v>
      </c>
      <c r="L76" s="41">
        <f t="shared" si="7"/>
        <v>-2791</v>
      </c>
      <c r="M76" s="41"/>
    </row>
    <row r="77" spans="1:13" ht="14.25" thickTop="1" x14ac:dyDescent="0.15">
      <c r="A77" s="283" t="s">
        <v>13</v>
      </c>
      <c r="B77" s="226" t="s">
        <v>50</v>
      </c>
      <c r="C77" s="227">
        <v>1130</v>
      </c>
      <c r="D77" s="227">
        <v>216</v>
      </c>
      <c r="E77" s="227">
        <v>92</v>
      </c>
      <c r="F77" s="227">
        <v>1254</v>
      </c>
      <c r="G77" s="227">
        <v>360</v>
      </c>
      <c r="H77" s="227">
        <v>61</v>
      </c>
      <c r="I77" s="228">
        <f t="shared" si="4"/>
        <v>-124</v>
      </c>
      <c r="J77" s="229">
        <f t="shared" si="5"/>
        <v>-144</v>
      </c>
      <c r="K77" s="228">
        <f t="shared" si="6"/>
        <v>-237</v>
      </c>
      <c r="L77" s="229">
        <f t="shared" si="7"/>
        <v>-3028</v>
      </c>
      <c r="M77" s="229"/>
    </row>
    <row r="78" spans="1:13" x14ac:dyDescent="0.15">
      <c r="A78" s="284"/>
      <c r="B78" s="210" t="s">
        <v>51</v>
      </c>
      <c r="C78" s="211">
        <v>1290</v>
      </c>
      <c r="D78" s="211">
        <v>182</v>
      </c>
      <c r="E78" s="211">
        <v>46</v>
      </c>
      <c r="F78" s="211">
        <v>1480</v>
      </c>
      <c r="G78" s="211">
        <v>270</v>
      </c>
      <c r="H78" s="211">
        <v>58</v>
      </c>
      <c r="I78" s="216">
        <f t="shared" si="4"/>
        <v>-190</v>
      </c>
      <c r="J78" s="18">
        <f t="shared" si="5"/>
        <v>-88</v>
      </c>
      <c r="K78" s="216">
        <f t="shared" si="6"/>
        <v>-290</v>
      </c>
      <c r="L78" s="18">
        <f t="shared" si="7"/>
        <v>-3318</v>
      </c>
      <c r="M78" s="18"/>
    </row>
    <row r="79" spans="1:13" x14ac:dyDescent="0.15">
      <c r="A79" s="284"/>
      <c r="B79" s="210" t="s">
        <v>52</v>
      </c>
      <c r="C79" s="211">
        <v>3171</v>
      </c>
      <c r="D79" s="211">
        <v>171</v>
      </c>
      <c r="E79" s="211">
        <v>306</v>
      </c>
      <c r="F79" s="211">
        <v>3244</v>
      </c>
      <c r="G79" s="211">
        <v>280</v>
      </c>
      <c r="H79" s="211">
        <v>82</v>
      </c>
      <c r="I79" s="216">
        <f t="shared" si="4"/>
        <v>-73</v>
      </c>
      <c r="J79" s="18">
        <f t="shared" si="5"/>
        <v>-109</v>
      </c>
      <c r="K79" s="216">
        <f t="shared" si="6"/>
        <v>42</v>
      </c>
      <c r="L79" s="18">
        <f t="shared" si="7"/>
        <v>-3276</v>
      </c>
      <c r="M79" s="18"/>
    </row>
    <row r="80" spans="1:13" x14ac:dyDescent="0.15">
      <c r="A80" s="284"/>
      <c r="B80" s="210" t="s">
        <v>53</v>
      </c>
      <c r="C80" s="211">
        <v>2245</v>
      </c>
      <c r="D80" s="211">
        <v>160</v>
      </c>
      <c r="E80" s="211">
        <v>116</v>
      </c>
      <c r="F80" s="211">
        <v>2168</v>
      </c>
      <c r="G80" s="211">
        <v>228</v>
      </c>
      <c r="H80" s="211">
        <v>120</v>
      </c>
      <c r="I80" s="216">
        <f t="shared" si="4"/>
        <v>77</v>
      </c>
      <c r="J80" s="18">
        <f t="shared" si="5"/>
        <v>-68</v>
      </c>
      <c r="K80" s="216">
        <f t="shared" si="6"/>
        <v>5</v>
      </c>
      <c r="L80" s="18">
        <f t="shared" si="7"/>
        <v>-3271</v>
      </c>
      <c r="M80" s="18"/>
    </row>
    <row r="81" spans="1:13" x14ac:dyDescent="0.15">
      <c r="A81" s="284"/>
      <c r="B81" s="210" t="s">
        <v>54</v>
      </c>
      <c r="C81" s="211">
        <v>1469</v>
      </c>
      <c r="D81" s="211">
        <v>191</v>
      </c>
      <c r="E81" s="211">
        <v>69</v>
      </c>
      <c r="F81" s="211">
        <v>1375</v>
      </c>
      <c r="G81" s="211">
        <v>269</v>
      </c>
      <c r="H81" s="211">
        <v>68</v>
      </c>
      <c r="I81" s="216">
        <f t="shared" si="4"/>
        <v>94</v>
      </c>
      <c r="J81" s="18">
        <f t="shared" si="5"/>
        <v>-78</v>
      </c>
      <c r="K81" s="216">
        <f t="shared" si="6"/>
        <v>17</v>
      </c>
      <c r="L81" s="18">
        <f t="shared" si="7"/>
        <v>-3254</v>
      </c>
      <c r="M81" s="18"/>
    </row>
    <row r="82" spans="1:13" x14ac:dyDescent="0.15">
      <c r="A82" s="284"/>
      <c r="B82" s="221" t="s">
        <v>55</v>
      </c>
      <c r="C82" s="211">
        <v>1259</v>
      </c>
      <c r="D82" s="211">
        <v>198</v>
      </c>
      <c r="E82" s="211">
        <v>111</v>
      </c>
      <c r="F82" s="211">
        <v>1237</v>
      </c>
      <c r="G82" s="211">
        <v>212</v>
      </c>
      <c r="H82" s="211">
        <v>75</v>
      </c>
      <c r="I82" s="230">
        <f t="shared" si="4"/>
        <v>22</v>
      </c>
      <c r="J82" s="223">
        <f t="shared" si="5"/>
        <v>-14</v>
      </c>
      <c r="K82" s="230">
        <f t="shared" si="6"/>
        <v>44</v>
      </c>
      <c r="L82" s="223">
        <f t="shared" si="7"/>
        <v>-3210</v>
      </c>
      <c r="M82" s="223"/>
    </row>
    <row r="83" spans="1:13" x14ac:dyDescent="0.15">
      <c r="A83" s="284"/>
      <c r="B83" s="210" t="s">
        <v>56</v>
      </c>
      <c r="C83" s="211">
        <v>1359</v>
      </c>
      <c r="D83" s="211">
        <v>202</v>
      </c>
      <c r="E83" s="211">
        <v>125</v>
      </c>
      <c r="F83" s="211">
        <v>1420</v>
      </c>
      <c r="G83" s="211">
        <v>258</v>
      </c>
      <c r="H83" s="211">
        <v>75</v>
      </c>
      <c r="I83" s="216">
        <f t="shared" si="4"/>
        <v>-61</v>
      </c>
      <c r="J83" s="18">
        <f t="shared" si="5"/>
        <v>-56</v>
      </c>
      <c r="K83" s="216">
        <f t="shared" si="6"/>
        <v>-67</v>
      </c>
      <c r="L83" s="18">
        <f t="shared" si="7"/>
        <v>-3277</v>
      </c>
      <c r="M83" s="18"/>
    </row>
    <row r="84" spans="1:13" x14ac:dyDescent="0.15">
      <c r="A84" s="284"/>
      <c r="B84" s="210" t="s">
        <v>57</v>
      </c>
      <c r="C84" s="211">
        <v>1449</v>
      </c>
      <c r="D84" s="211">
        <v>208</v>
      </c>
      <c r="E84" s="211">
        <v>78</v>
      </c>
      <c r="F84" s="211">
        <v>1403</v>
      </c>
      <c r="G84" s="211">
        <v>266</v>
      </c>
      <c r="H84" s="211">
        <v>110</v>
      </c>
      <c r="I84" s="216">
        <f t="shared" si="4"/>
        <v>46</v>
      </c>
      <c r="J84" s="18">
        <f t="shared" si="5"/>
        <v>-58</v>
      </c>
      <c r="K84" s="216">
        <f t="shared" si="6"/>
        <v>-44</v>
      </c>
      <c r="L84" s="18">
        <f t="shared" si="7"/>
        <v>-3321</v>
      </c>
      <c r="M84" s="18"/>
    </row>
    <row r="85" spans="1:13" x14ac:dyDescent="0.15">
      <c r="A85" s="285"/>
      <c r="B85" s="210" t="s">
        <v>58</v>
      </c>
      <c r="C85" s="231">
        <v>1148</v>
      </c>
      <c r="D85" s="231">
        <v>182</v>
      </c>
      <c r="E85" s="231">
        <v>83</v>
      </c>
      <c r="F85" s="231">
        <v>1418</v>
      </c>
      <c r="G85" s="231">
        <v>236</v>
      </c>
      <c r="H85" s="231">
        <v>53</v>
      </c>
      <c r="I85" s="232">
        <f>IF((C85)="","",(C85)-(F85))</f>
        <v>-270</v>
      </c>
      <c r="J85" s="232">
        <f>IF((C85)="","",(D85)-(G85))</f>
        <v>-54</v>
      </c>
      <c r="K85" s="232">
        <f>IF((C85)="","",(SUM(C85:E85)-SUM(F85:H85)))</f>
        <v>-294</v>
      </c>
      <c r="L85" s="18">
        <f t="shared" si="7"/>
        <v>-3615</v>
      </c>
      <c r="M85" s="18"/>
    </row>
    <row r="86" spans="1:13" x14ac:dyDescent="0.15">
      <c r="A86" s="285"/>
      <c r="B86" s="210" t="s">
        <v>67</v>
      </c>
      <c r="C86" s="233">
        <v>1377</v>
      </c>
      <c r="D86" s="231">
        <v>222</v>
      </c>
      <c r="E86" s="231">
        <v>72</v>
      </c>
      <c r="F86" s="231">
        <v>1401</v>
      </c>
      <c r="G86" s="231">
        <v>228</v>
      </c>
      <c r="H86" s="231">
        <v>90</v>
      </c>
      <c r="I86" s="18">
        <f>IF((C86)="","",(C86)-(F86))</f>
        <v>-24</v>
      </c>
      <c r="J86" s="18">
        <f>IF((C86)="","",(D86)-(G86))</f>
        <v>-6</v>
      </c>
      <c r="K86" s="18">
        <f>IF((C86)="","",(SUM(C86:E86)-SUM(F86:H86)))</f>
        <v>-48</v>
      </c>
      <c r="L86" s="18">
        <f t="shared" si="7"/>
        <v>-3663</v>
      </c>
      <c r="M86" s="18"/>
    </row>
    <row r="87" spans="1:13" x14ac:dyDescent="0.15">
      <c r="A87" s="285"/>
      <c r="B87" s="210" t="s">
        <v>68</v>
      </c>
      <c r="C87" s="234">
        <v>1278</v>
      </c>
      <c r="D87" s="234">
        <v>164</v>
      </c>
      <c r="E87" s="234">
        <v>59</v>
      </c>
      <c r="F87" s="234">
        <v>1384</v>
      </c>
      <c r="G87" s="234">
        <v>263</v>
      </c>
      <c r="H87" s="234">
        <v>51</v>
      </c>
      <c r="I87" s="18">
        <f>IF((C87)="","",(C87)-(F87))</f>
        <v>-106</v>
      </c>
      <c r="J87" s="18">
        <f>IF((C87)="","",(D87)-(G87))</f>
        <v>-99</v>
      </c>
      <c r="K87" s="18">
        <f>IF((C87)="","",(SUM(C87:E87)-SUM(F87:H87)))</f>
        <v>-197</v>
      </c>
      <c r="L87" s="18">
        <f t="shared" si="7"/>
        <v>-3860</v>
      </c>
      <c r="M87" s="18"/>
    </row>
    <row r="88" spans="1:13" ht="14.25" thickBot="1" x14ac:dyDescent="0.2">
      <c r="A88" s="286"/>
      <c r="B88" s="235" t="s">
        <v>69</v>
      </c>
      <c r="C88" s="236">
        <v>1299</v>
      </c>
      <c r="D88" s="236">
        <v>172</v>
      </c>
      <c r="E88" s="236">
        <v>82</v>
      </c>
      <c r="F88" s="236">
        <v>1434</v>
      </c>
      <c r="G88" s="236">
        <v>272</v>
      </c>
      <c r="H88" s="236">
        <v>67</v>
      </c>
      <c r="I88" s="237">
        <f>IF((C88)="","",(C88)-(F88))</f>
        <v>-135</v>
      </c>
      <c r="J88" s="237">
        <f>IF((C88)="","",(D88)-(G88))</f>
        <v>-100</v>
      </c>
      <c r="K88" s="237">
        <f>IF((C88)="","",(SUM(C88:E88)-SUM(F88:H88)))</f>
        <v>-220</v>
      </c>
      <c r="L88" s="237">
        <f t="shared" si="7"/>
        <v>-4080</v>
      </c>
      <c r="M88" s="237"/>
    </row>
    <row r="89" spans="1:13" ht="14.25" thickTop="1" x14ac:dyDescent="0.15">
      <c r="A89" s="287" t="s">
        <v>14</v>
      </c>
      <c r="B89" s="226" t="s">
        <v>50</v>
      </c>
      <c r="C89" s="227">
        <v>1258</v>
      </c>
      <c r="D89" s="227">
        <v>211</v>
      </c>
      <c r="E89" s="227">
        <v>85</v>
      </c>
      <c r="F89" s="227">
        <v>1166</v>
      </c>
      <c r="G89" s="227">
        <v>312</v>
      </c>
      <c r="H89" s="227">
        <v>63</v>
      </c>
      <c r="I89" s="228">
        <f t="shared" ref="I89:I96" si="8">IF((C89)="","",(C89)-(F89))</f>
        <v>92</v>
      </c>
      <c r="J89" s="229">
        <f t="shared" ref="J89:J96" si="9">IF((C89)="","",(D89)-(G89))</f>
        <v>-101</v>
      </c>
      <c r="K89" s="228">
        <f t="shared" ref="K89:K96" si="10">IF((C89)="","",(SUM(C89:E89)-SUM(F89:H89)))</f>
        <v>13</v>
      </c>
      <c r="L89" s="229">
        <f t="shared" si="7"/>
        <v>-4067</v>
      </c>
      <c r="M89" s="229"/>
    </row>
    <row r="90" spans="1:13" x14ac:dyDescent="0.15">
      <c r="A90" s="281"/>
      <c r="B90" s="210" t="s">
        <v>51</v>
      </c>
      <c r="C90" s="211">
        <v>1367</v>
      </c>
      <c r="D90" s="211">
        <v>178</v>
      </c>
      <c r="E90" s="211">
        <v>97</v>
      </c>
      <c r="F90" s="211">
        <v>1422</v>
      </c>
      <c r="G90" s="211">
        <v>280</v>
      </c>
      <c r="H90" s="211">
        <v>64</v>
      </c>
      <c r="I90" s="209">
        <f t="shared" si="8"/>
        <v>-55</v>
      </c>
      <c r="J90" s="18">
        <f t="shared" si="9"/>
        <v>-102</v>
      </c>
      <c r="K90" s="209">
        <f t="shared" si="10"/>
        <v>-124</v>
      </c>
      <c r="L90" s="88">
        <f t="shared" si="7"/>
        <v>-4191</v>
      </c>
      <c r="M90" s="88"/>
    </row>
    <row r="91" spans="1:13" x14ac:dyDescent="0.15">
      <c r="A91" s="281"/>
      <c r="B91" s="210" t="s">
        <v>52</v>
      </c>
      <c r="C91" s="211">
        <v>3601</v>
      </c>
      <c r="D91" s="211">
        <v>178</v>
      </c>
      <c r="E91" s="211">
        <v>101</v>
      </c>
      <c r="F91" s="211">
        <v>2830</v>
      </c>
      <c r="G91" s="211">
        <v>309</v>
      </c>
      <c r="H91" s="211">
        <v>108</v>
      </c>
      <c r="I91" s="209">
        <f t="shared" si="8"/>
        <v>771</v>
      </c>
      <c r="J91" s="18">
        <f t="shared" si="9"/>
        <v>-131</v>
      </c>
      <c r="K91" s="209">
        <f t="shared" si="10"/>
        <v>633</v>
      </c>
      <c r="L91" s="18">
        <f t="shared" si="7"/>
        <v>-3558</v>
      </c>
      <c r="M91" s="18"/>
    </row>
    <row r="92" spans="1:13" x14ac:dyDescent="0.15">
      <c r="A92" s="281"/>
      <c r="B92" s="210" t="s">
        <v>53</v>
      </c>
      <c r="C92" s="211">
        <v>3053</v>
      </c>
      <c r="D92" s="211">
        <v>159</v>
      </c>
      <c r="E92" s="211">
        <v>121</v>
      </c>
      <c r="F92" s="211">
        <v>2275</v>
      </c>
      <c r="G92" s="211">
        <v>268</v>
      </c>
      <c r="H92" s="211">
        <v>93</v>
      </c>
      <c r="I92" s="209">
        <f t="shared" si="8"/>
        <v>778</v>
      </c>
      <c r="J92" s="18">
        <f t="shared" si="9"/>
        <v>-109</v>
      </c>
      <c r="K92" s="209">
        <f t="shared" si="10"/>
        <v>697</v>
      </c>
      <c r="L92" s="18">
        <f t="shared" si="7"/>
        <v>-2861</v>
      </c>
      <c r="M92" s="18"/>
    </row>
    <row r="93" spans="1:13" x14ac:dyDescent="0.15">
      <c r="A93" s="281"/>
      <c r="B93" s="210" t="s">
        <v>54</v>
      </c>
      <c r="C93" s="211">
        <v>1689</v>
      </c>
      <c r="D93" s="211">
        <v>222</v>
      </c>
      <c r="E93" s="211">
        <v>103</v>
      </c>
      <c r="F93" s="211">
        <v>1460</v>
      </c>
      <c r="G93" s="211">
        <v>274</v>
      </c>
      <c r="H93" s="211">
        <v>67</v>
      </c>
      <c r="I93" s="209">
        <f t="shared" si="8"/>
        <v>229</v>
      </c>
      <c r="J93" s="18">
        <f t="shared" si="9"/>
        <v>-52</v>
      </c>
      <c r="K93" s="209">
        <f t="shared" si="10"/>
        <v>213</v>
      </c>
      <c r="L93" s="88">
        <f t="shared" si="7"/>
        <v>-2648</v>
      </c>
      <c r="M93" s="88"/>
    </row>
    <row r="94" spans="1:13" x14ac:dyDescent="0.15">
      <c r="A94" s="281"/>
      <c r="B94" s="221" t="s">
        <v>55</v>
      </c>
      <c r="C94" s="211">
        <v>1414</v>
      </c>
      <c r="D94" s="211">
        <v>171</v>
      </c>
      <c r="E94" s="211">
        <v>107</v>
      </c>
      <c r="F94" s="211">
        <v>1196</v>
      </c>
      <c r="G94" s="211">
        <v>233</v>
      </c>
      <c r="H94" s="211">
        <v>77</v>
      </c>
      <c r="I94" s="222">
        <f t="shared" si="8"/>
        <v>218</v>
      </c>
      <c r="J94" s="223">
        <f t="shared" si="9"/>
        <v>-62</v>
      </c>
      <c r="K94" s="222">
        <f t="shared" si="10"/>
        <v>186</v>
      </c>
      <c r="L94" s="223">
        <f t="shared" si="7"/>
        <v>-2462</v>
      </c>
      <c r="M94" s="223"/>
    </row>
    <row r="95" spans="1:13" x14ac:dyDescent="0.15">
      <c r="A95" s="281"/>
      <c r="B95" s="210" t="s">
        <v>56</v>
      </c>
      <c r="C95" s="238">
        <v>1538</v>
      </c>
      <c r="D95" s="211">
        <v>186</v>
      </c>
      <c r="E95" s="211">
        <v>133</v>
      </c>
      <c r="F95" s="211">
        <v>1530</v>
      </c>
      <c r="G95" s="238">
        <v>256</v>
      </c>
      <c r="H95" s="238">
        <v>109</v>
      </c>
      <c r="I95" s="209">
        <f t="shared" si="8"/>
        <v>8</v>
      </c>
      <c r="J95" s="18">
        <f t="shared" si="9"/>
        <v>-70</v>
      </c>
      <c r="K95" s="209">
        <f t="shared" si="10"/>
        <v>-38</v>
      </c>
      <c r="L95" s="88">
        <f>IF((C95)="","",(L94+K95))</f>
        <v>-2500</v>
      </c>
      <c r="M95" s="88"/>
    </row>
    <row r="96" spans="1:13" x14ac:dyDescent="0.15">
      <c r="A96" s="281"/>
      <c r="B96" s="210" t="s">
        <v>57</v>
      </c>
      <c r="C96" s="211">
        <v>1946</v>
      </c>
      <c r="D96" s="211">
        <v>206</v>
      </c>
      <c r="E96" s="211">
        <v>94</v>
      </c>
      <c r="F96" s="211">
        <v>1457</v>
      </c>
      <c r="G96" s="211">
        <v>267</v>
      </c>
      <c r="H96" s="211">
        <v>103</v>
      </c>
      <c r="I96" s="209">
        <f t="shared" si="8"/>
        <v>489</v>
      </c>
      <c r="J96" s="18">
        <f t="shared" si="9"/>
        <v>-61</v>
      </c>
      <c r="K96" s="209">
        <f t="shared" si="10"/>
        <v>419</v>
      </c>
      <c r="L96" s="18">
        <f t="shared" si="7"/>
        <v>-2081</v>
      </c>
      <c r="M96" s="18"/>
    </row>
    <row r="97" spans="1:13" x14ac:dyDescent="0.15">
      <c r="A97" s="297"/>
      <c r="B97" s="210" t="s">
        <v>58</v>
      </c>
      <c r="C97" s="231">
        <v>1327</v>
      </c>
      <c r="D97" s="231">
        <v>196</v>
      </c>
      <c r="E97" s="231">
        <v>62</v>
      </c>
      <c r="F97" s="231">
        <v>1264</v>
      </c>
      <c r="G97" s="231">
        <v>220</v>
      </c>
      <c r="H97" s="231">
        <v>60</v>
      </c>
      <c r="I97" s="232">
        <f>IF((C97)="","",(C97)-(F97))</f>
        <v>63</v>
      </c>
      <c r="J97" s="232">
        <f>IF((C97)="","",(D97)-(G97))</f>
        <v>-24</v>
      </c>
      <c r="K97" s="232">
        <f>IF((C97)="","",(SUM(C97:E97)-SUM(F97:H97)))</f>
        <v>41</v>
      </c>
      <c r="L97" s="18">
        <f t="shared" si="7"/>
        <v>-2040</v>
      </c>
      <c r="M97" s="18"/>
    </row>
    <row r="98" spans="1:13" x14ac:dyDescent="0.15">
      <c r="A98" s="297"/>
      <c r="B98" s="210" t="s">
        <v>67</v>
      </c>
      <c r="C98" s="233">
        <v>1670</v>
      </c>
      <c r="D98" s="231">
        <v>220</v>
      </c>
      <c r="E98" s="231">
        <v>85</v>
      </c>
      <c r="F98" s="231">
        <v>1444</v>
      </c>
      <c r="G98" s="231">
        <v>244</v>
      </c>
      <c r="H98" s="231">
        <v>60</v>
      </c>
      <c r="I98" s="18">
        <f>IF((C98)="","",(C98)-(F98))</f>
        <v>226</v>
      </c>
      <c r="J98" s="18">
        <f>IF((C98)="","",(D98)-(G98))</f>
        <v>-24</v>
      </c>
      <c r="K98" s="18">
        <f>IF((C98)="","",(SUM(C98:E98)-SUM(F98:H98)))</f>
        <v>227</v>
      </c>
      <c r="L98" s="18">
        <f t="shared" si="7"/>
        <v>-1813</v>
      </c>
      <c r="M98" s="18"/>
    </row>
    <row r="99" spans="1:13" x14ac:dyDescent="0.15">
      <c r="A99" s="297"/>
      <c r="B99" s="210" t="s">
        <v>68</v>
      </c>
      <c r="C99" s="239">
        <v>1387</v>
      </c>
      <c r="D99" s="234">
        <v>192</v>
      </c>
      <c r="E99" s="234">
        <v>64</v>
      </c>
      <c r="F99" s="239">
        <v>1357</v>
      </c>
      <c r="G99" s="234">
        <v>246</v>
      </c>
      <c r="H99" s="234">
        <v>124</v>
      </c>
      <c r="I99" s="18">
        <f>IF((C99)="","",(C99)-(F99))</f>
        <v>30</v>
      </c>
      <c r="J99" s="18">
        <f>IF((C99)="","",(D99)-(G99))</f>
        <v>-54</v>
      </c>
      <c r="K99" s="18">
        <f>IF((C99)="","",(SUM(C99:E99)-SUM(F99:H99)))</f>
        <v>-84</v>
      </c>
      <c r="L99" s="18">
        <f t="shared" si="7"/>
        <v>-1897</v>
      </c>
      <c r="M99" s="18"/>
    </row>
    <row r="100" spans="1:13" ht="14.25" thickBot="1" x14ac:dyDescent="0.2">
      <c r="A100" s="298"/>
      <c r="B100" s="219" t="s">
        <v>69</v>
      </c>
      <c r="C100" s="240">
        <v>1325</v>
      </c>
      <c r="D100" s="241">
        <v>173</v>
      </c>
      <c r="E100" s="241">
        <v>64</v>
      </c>
      <c r="F100" s="240">
        <v>1475</v>
      </c>
      <c r="G100" s="241">
        <v>260</v>
      </c>
      <c r="H100" s="241">
        <v>125</v>
      </c>
      <c r="I100" s="25">
        <f>IF((C100)="","",(C100)-(F100))</f>
        <v>-150</v>
      </c>
      <c r="J100" s="25">
        <f>IF((C100)="","",(D100)-(G100))</f>
        <v>-87</v>
      </c>
      <c r="K100" s="25">
        <f>IF((C100)="","",(SUM(C100:E100)-SUM(F100:H100)))</f>
        <v>-298</v>
      </c>
      <c r="L100" s="25">
        <f t="shared" si="7"/>
        <v>-2195</v>
      </c>
      <c r="M100" s="25"/>
    </row>
    <row r="101" spans="1:13" x14ac:dyDescent="0.15">
      <c r="A101" s="299" t="s">
        <v>15</v>
      </c>
      <c r="B101" s="242" t="s">
        <v>50</v>
      </c>
      <c r="C101" s="214">
        <v>1312</v>
      </c>
      <c r="D101" s="214">
        <v>172</v>
      </c>
      <c r="E101" s="214">
        <v>63</v>
      </c>
      <c r="F101" s="214">
        <v>1146</v>
      </c>
      <c r="G101" s="214">
        <v>340</v>
      </c>
      <c r="H101" s="214">
        <v>47</v>
      </c>
      <c r="I101" s="209">
        <f t="shared" ref="I101:I108" si="11">IF((C101)="","",(C101)-(F101))</f>
        <v>166</v>
      </c>
      <c r="J101" s="11">
        <f>IF((C101)="","",(D101)-(G101))</f>
        <v>-168</v>
      </c>
      <c r="K101" s="209">
        <f t="shared" ref="K101:K108" si="12">IF((C101)="","",(SUM(C101:E101)-SUM(F101:H101)))</f>
        <v>14</v>
      </c>
      <c r="L101" s="11">
        <f t="shared" si="7"/>
        <v>-2181</v>
      </c>
      <c r="M101" s="11"/>
    </row>
    <row r="102" spans="1:13" x14ac:dyDescent="0.15">
      <c r="A102" s="284"/>
      <c r="B102" s="210" t="s">
        <v>51</v>
      </c>
      <c r="C102" s="211">
        <v>1442</v>
      </c>
      <c r="D102" s="211">
        <v>189</v>
      </c>
      <c r="E102" s="238">
        <v>86</v>
      </c>
      <c r="F102" s="211">
        <v>1330</v>
      </c>
      <c r="G102" s="211">
        <v>252</v>
      </c>
      <c r="H102" s="238">
        <v>85</v>
      </c>
      <c r="I102" s="216">
        <f t="shared" si="11"/>
        <v>112</v>
      </c>
      <c r="J102" s="18">
        <f t="shared" ref="J102:J108" si="13">IF((C102)="","",(D102)-(G102))</f>
        <v>-63</v>
      </c>
      <c r="K102" s="216">
        <f t="shared" si="12"/>
        <v>50</v>
      </c>
      <c r="L102" s="18">
        <f t="shared" si="7"/>
        <v>-2131</v>
      </c>
      <c r="M102" s="18"/>
    </row>
    <row r="103" spans="1:13" x14ac:dyDescent="0.15">
      <c r="A103" s="284"/>
      <c r="B103" s="210" t="s">
        <v>52</v>
      </c>
      <c r="C103" s="211">
        <v>3456</v>
      </c>
      <c r="D103" s="211">
        <v>161</v>
      </c>
      <c r="E103" s="211">
        <v>139</v>
      </c>
      <c r="F103" s="211">
        <v>2829</v>
      </c>
      <c r="G103" s="211">
        <v>269</v>
      </c>
      <c r="H103" s="211">
        <v>62</v>
      </c>
      <c r="I103" s="216">
        <f t="shared" si="11"/>
        <v>627</v>
      </c>
      <c r="J103" s="18">
        <f t="shared" si="13"/>
        <v>-108</v>
      </c>
      <c r="K103" s="216">
        <f t="shared" si="12"/>
        <v>596</v>
      </c>
      <c r="L103" s="18">
        <f t="shared" si="7"/>
        <v>-1535</v>
      </c>
      <c r="M103" s="18"/>
    </row>
    <row r="104" spans="1:13" x14ac:dyDescent="0.15">
      <c r="A104" s="284"/>
      <c r="B104" s="210" t="s">
        <v>53</v>
      </c>
      <c r="C104" s="211">
        <v>3201</v>
      </c>
      <c r="D104" s="211">
        <v>178</v>
      </c>
      <c r="E104" s="211">
        <v>141</v>
      </c>
      <c r="F104" s="211">
        <v>2236</v>
      </c>
      <c r="G104" s="211">
        <v>238</v>
      </c>
      <c r="H104" s="211">
        <v>51</v>
      </c>
      <c r="I104" s="216">
        <f t="shared" si="11"/>
        <v>965</v>
      </c>
      <c r="J104" s="18">
        <f t="shared" si="13"/>
        <v>-60</v>
      </c>
      <c r="K104" s="216">
        <f t="shared" si="12"/>
        <v>995</v>
      </c>
      <c r="L104" s="18">
        <f t="shared" si="7"/>
        <v>-540</v>
      </c>
      <c r="M104" s="18"/>
    </row>
    <row r="105" spans="1:13" x14ac:dyDescent="0.15">
      <c r="A105" s="284"/>
      <c r="B105" s="210" t="s">
        <v>54</v>
      </c>
      <c r="C105" s="211">
        <v>1735</v>
      </c>
      <c r="D105" s="211">
        <v>176</v>
      </c>
      <c r="E105" s="211">
        <v>99</v>
      </c>
      <c r="F105" s="211">
        <v>1363</v>
      </c>
      <c r="G105" s="211">
        <v>288</v>
      </c>
      <c r="H105" s="211">
        <v>71</v>
      </c>
      <c r="I105" s="216">
        <f t="shared" si="11"/>
        <v>372</v>
      </c>
      <c r="J105" s="18">
        <f t="shared" si="13"/>
        <v>-112</v>
      </c>
      <c r="K105" s="216">
        <f t="shared" si="12"/>
        <v>288</v>
      </c>
      <c r="L105" s="18">
        <f t="shared" si="7"/>
        <v>-252</v>
      </c>
      <c r="M105" s="18"/>
    </row>
    <row r="106" spans="1:13" x14ac:dyDescent="0.15">
      <c r="A106" s="284"/>
      <c r="B106" s="221" t="s">
        <v>55</v>
      </c>
      <c r="C106" s="211">
        <v>1412</v>
      </c>
      <c r="D106" s="211">
        <v>194</v>
      </c>
      <c r="E106" s="211">
        <v>193</v>
      </c>
      <c r="F106" s="211">
        <v>1319</v>
      </c>
      <c r="G106" s="211">
        <v>244</v>
      </c>
      <c r="H106" s="211">
        <v>75</v>
      </c>
      <c r="I106" s="230">
        <f t="shared" si="11"/>
        <v>93</v>
      </c>
      <c r="J106" s="223">
        <f t="shared" si="13"/>
        <v>-50</v>
      </c>
      <c r="K106" s="230">
        <f t="shared" si="12"/>
        <v>161</v>
      </c>
      <c r="L106" s="223">
        <f t="shared" si="7"/>
        <v>-91</v>
      </c>
      <c r="M106" s="223"/>
    </row>
    <row r="107" spans="1:13" x14ac:dyDescent="0.15">
      <c r="A107" s="284"/>
      <c r="B107" s="210" t="s">
        <v>56</v>
      </c>
      <c r="C107" s="211">
        <v>1592</v>
      </c>
      <c r="D107" s="211">
        <v>218</v>
      </c>
      <c r="E107" s="211">
        <v>146</v>
      </c>
      <c r="F107" s="211">
        <v>1469</v>
      </c>
      <c r="G107" s="211">
        <v>242</v>
      </c>
      <c r="H107" s="211">
        <v>105</v>
      </c>
      <c r="I107" s="216">
        <f t="shared" si="11"/>
        <v>123</v>
      </c>
      <c r="J107" s="18">
        <f t="shared" si="13"/>
        <v>-24</v>
      </c>
      <c r="K107" s="216">
        <f t="shared" si="12"/>
        <v>140</v>
      </c>
      <c r="L107" s="18">
        <f t="shared" si="7"/>
        <v>49</v>
      </c>
      <c r="M107" s="18"/>
    </row>
    <row r="108" spans="1:13" x14ac:dyDescent="0.15">
      <c r="A108" s="284"/>
      <c r="B108" s="210" t="s">
        <v>57</v>
      </c>
      <c r="C108" s="211">
        <v>1278</v>
      </c>
      <c r="D108" s="211">
        <v>216</v>
      </c>
      <c r="E108" s="211">
        <v>93</v>
      </c>
      <c r="F108" s="211">
        <v>1384</v>
      </c>
      <c r="G108" s="211">
        <v>250</v>
      </c>
      <c r="H108" s="211">
        <v>87</v>
      </c>
      <c r="I108" s="216">
        <f t="shared" si="11"/>
        <v>-106</v>
      </c>
      <c r="J108" s="18">
        <f t="shared" si="13"/>
        <v>-34</v>
      </c>
      <c r="K108" s="216">
        <f t="shared" si="12"/>
        <v>-134</v>
      </c>
      <c r="L108" s="18">
        <f t="shared" si="7"/>
        <v>-85</v>
      </c>
      <c r="M108" s="18"/>
    </row>
    <row r="109" spans="1:13" x14ac:dyDescent="0.15">
      <c r="A109" s="285"/>
      <c r="B109" s="210" t="s">
        <v>58</v>
      </c>
      <c r="C109" s="231">
        <v>1282</v>
      </c>
      <c r="D109" s="231">
        <v>207</v>
      </c>
      <c r="E109" s="231">
        <v>74</v>
      </c>
      <c r="F109" s="231">
        <v>1339</v>
      </c>
      <c r="G109" s="231">
        <v>249</v>
      </c>
      <c r="H109" s="231">
        <v>67</v>
      </c>
      <c r="I109" s="232">
        <f>IF((C109)="","",(C109)-(F109))</f>
        <v>-57</v>
      </c>
      <c r="J109" s="232">
        <f>IF((C109)="","",(D109)-(G109))</f>
        <v>-42</v>
      </c>
      <c r="K109" s="232">
        <f>IF((C109)="","",(SUM(C109:E109)-SUM(F109:H109)))</f>
        <v>-92</v>
      </c>
      <c r="L109" s="18">
        <f t="shared" si="7"/>
        <v>-177</v>
      </c>
      <c r="M109" s="18"/>
    </row>
    <row r="110" spans="1:13" x14ac:dyDescent="0.15">
      <c r="A110" s="285"/>
      <c r="B110" s="210" t="s">
        <v>67</v>
      </c>
      <c r="C110" s="233">
        <v>1333</v>
      </c>
      <c r="D110" s="231">
        <v>223</v>
      </c>
      <c r="E110" s="231">
        <v>91</v>
      </c>
      <c r="F110" s="231">
        <v>1360</v>
      </c>
      <c r="G110" s="231">
        <v>259</v>
      </c>
      <c r="H110" s="231">
        <v>77</v>
      </c>
      <c r="I110" s="18">
        <f>IF((C110)="","",(C110)-(F110))</f>
        <v>-27</v>
      </c>
      <c r="J110" s="18">
        <f>IF((C110)="","",(D110)-(G110))</f>
        <v>-36</v>
      </c>
      <c r="K110" s="18">
        <f>IF((C110)="","",(SUM(C110:E110)-SUM(F110:H110)))</f>
        <v>-49</v>
      </c>
      <c r="L110" s="18">
        <f t="shared" si="7"/>
        <v>-226</v>
      </c>
      <c r="M110" s="18"/>
    </row>
    <row r="111" spans="1:13" x14ac:dyDescent="0.15">
      <c r="A111" s="285"/>
      <c r="B111" s="210" t="s">
        <v>68</v>
      </c>
      <c r="C111" s="239">
        <v>1228</v>
      </c>
      <c r="D111" s="234">
        <v>203</v>
      </c>
      <c r="E111" s="234">
        <v>69</v>
      </c>
      <c r="F111" s="239">
        <v>1297</v>
      </c>
      <c r="G111" s="234">
        <v>216</v>
      </c>
      <c r="H111" s="234">
        <v>52</v>
      </c>
      <c r="I111" s="18">
        <f>IF((C111)="","",(C111)-(F111))</f>
        <v>-69</v>
      </c>
      <c r="J111" s="18">
        <f>IF((C111)="","",(D111)-(G111))</f>
        <v>-13</v>
      </c>
      <c r="K111" s="18">
        <f>IF((C111)="","",(SUM(C111:E111)-SUM(F111:H111)))</f>
        <v>-65</v>
      </c>
      <c r="L111" s="18">
        <f t="shared" si="7"/>
        <v>-291</v>
      </c>
      <c r="M111" s="18"/>
    </row>
    <row r="112" spans="1:13" ht="14.25" thickBot="1" x14ac:dyDescent="0.2">
      <c r="A112" s="286"/>
      <c r="B112" s="235" t="s">
        <v>69</v>
      </c>
      <c r="C112" s="236">
        <v>1384</v>
      </c>
      <c r="D112" s="236">
        <v>196</v>
      </c>
      <c r="E112" s="236">
        <v>79</v>
      </c>
      <c r="F112" s="236">
        <v>1352</v>
      </c>
      <c r="G112" s="236">
        <v>271</v>
      </c>
      <c r="H112" s="236">
        <v>43</v>
      </c>
      <c r="I112" s="237">
        <f>IF((C112)="","",(C112)-(F112))</f>
        <v>32</v>
      </c>
      <c r="J112" s="237">
        <f>IF((C112)="","",(D112)-(G112))</f>
        <v>-75</v>
      </c>
      <c r="K112" s="237">
        <f>IF((C112)="","",(SUM(C112:E112)-SUM(F112:H112)))</f>
        <v>-7</v>
      </c>
      <c r="L112" s="237">
        <f>IF((C112)="","",(L111+K112))</f>
        <v>-298</v>
      </c>
      <c r="M112" s="237"/>
    </row>
    <row r="113" spans="1:13" ht="14.25" thickTop="1" x14ac:dyDescent="0.15">
      <c r="A113" s="281" t="s">
        <v>16</v>
      </c>
      <c r="B113" s="242" t="s">
        <v>50</v>
      </c>
      <c r="C113" s="214">
        <v>1378</v>
      </c>
      <c r="D113" s="214">
        <v>225</v>
      </c>
      <c r="E113" s="214">
        <v>99</v>
      </c>
      <c r="F113" s="214">
        <v>1286</v>
      </c>
      <c r="G113" s="214">
        <v>358</v>
      </c>
      <c r="H113" s="214">
        <v>66</v>
      </c>
      <c r="I113" s="209">
        <f t="shared" ref="I113:I176" si="14">IF((C113)="","",(C113)-(F113))</f>
        <v>92</v>
      </c>
      <c r="J113" s="11">
        <f t="shared" ref="J113:J176" si="15">IF((C113)="","",(D113)-(G113))</f>
        <v>-133</v>
      </c>
      <c r="K113" s="209">
        <f t="shared" ref="K113:K176" si="16">IF((C113)="","",(SUM(C113:E113)-SUM(F113:H113)))</f>
        <v>-8</v>
      </c>
      <c r="L113" s="11">
        <f t="shared" si="7"/>
        <v>-306</v>
      </c>
      <c r="M113" s="11"/>
    </row>
    <row r="114" spans="1:13" x14ac:dyDescent="0.15">
      <c r="A114" s="281"/>
      <c r="B114" s="210" t="s">
        <v>51</v>
      </c>
      <c r="C114" s="211">
        <v>1347</v>
      </c>
      <c r="D114" s="211">
        <v>170</v>
      </c>
      <c r="E114" s="211">
        <v>87</v>
      </c>
      <c r="F114" s="211">
        <v>1396</v>
      </c>
      <c r="G114" s="211">
        <v>261</v>
      </c>
      <c r="H114" s="211">
        <v>46</v>
      </c>
      <c r="I114" s="209">
        <f t="shared" si="14"/>
        <v>-49</v>
      </c>
      <c r="J114" s="18">
        <f t="shared" si="15"/>
        <v>-91</v>
      </c>
      <c r="K114" s="209">
        <f t="shared" si="16"/>
        <v>-99</v>
      </c>
      <c r="L114" s="88">
        <f t="shared" si="7"/>
        <v>-405</v>
      </c>
      <c r="M114" s="88"/>
    </row>
    <row r="115" spans="1:13" x14ac:dyDescent="0.15">
      <c r="A115" s="281"/>
      <c r="B115" s="210" t="s">
        <v>52</v>
      </c>
      <c r="C115" s="211">
        <v>3288</v>
      </c>
      <c r="D115" s="211">
        <v>190</v>
      </c>
      <c r="E115" s="211">
        <v>159</v>
      </c>
      <c r="F115" s="211">
        <v>2865</v>
      </c>
      <c r="G115" s="211">
        <v>285</v>
      </c>
      <c r="H115" s="211">
        <v>96</v>
      </c>
      <c r="I115" s="209">
        <f t="shared" si="14"/>
        <v>423</v>
      </c>
      <c r="J115" s="18">
        <f t="shared" si="15"/>
        <v>-95</v>
      </c>
      <c r="K115" s="209">
        <f t="shared" si="16"/>
        <v>391</v>
      </c>
      <c r="L115" s="18">
        <f t="shared" si="7"/>
        <v>-14</v>
      </c>
      <c r="M115" s="18"/>
    </row>
    <row r="116" spans="1:13" x14ac:dyDescent="0.15">
      <c r="A116" s="281"/>
      <c r="B116" s="210" t="s">
        <v>53</v>
      </c>
      <c r="C116" s="211">
        <v>2489</v>
      </c>
      <c r="D116" s="211">
        <v>177</v>
      </c>
      <c r="E116" s="211">
        <v>130</v>
      </c>
      <c r="F116" s="211">
        <v>2195</v>
      </c>
      <c r="G116" s="211">
        <v>230</v>
      </c>
      <c r="H116" s="211">
        <v>81</v>
      </c>
      <c r="I116" s="209">
        <f t="shared" si="14"/>
        <v>294</v>
      </c>
      <c r="J116" s="18">
        <f t="shared" si="15"/>
        <v>-53</v>
      </c>
      <c r="K116" s="209">
        <f t="shared" si="16"/>
        <v>290</v>
      </c>
      <c r="L116" s="18">
        <f t="shared" si="7"/>
        <v>276</v>
      </c>
      <c r="M116" s="18"/>
    </row>
    <row r="117" spans="1:13" x14ac:dyDescent="0.15">
      <c r="A117" s="281"/>
      <c r="B117" s="210" t="s">
        <v>54</v>
      </c>
      <c r="C117" s="211">
        <v>1337</v>
      </c>
      <c r="D117" s="211">
        <v>200</v>
      </c>
      <c r="E117" s="211">
        <v>124</v>
      </c>
      <c r="F117" s="211">
        <v>1404</v>
      </c>
      <c r="G117" s="211">
        <v>250</v>
      </c>
      <c r="H117" s="211">
        <v>66</v>
      </c>
      <c r="I117" s="209">
        <f t="shared" si="14"/>
        <v>-67</v>
      </c>
      <c r="J117" s="18">
        <f t="shared" si="15"/>
        <v>-50</v>
      </c>
      <c r="K117" s="209">
        <f t="shared" si="16"/>
        <v>-59</v>
      </c>
      <c r="L117" s="88">
        <f t="shared" si="7"/>
        <v>217</v>
      </c>
      <c r="M117" s="88"/>
    </row>
    <row r="118" spans="1:13" x14ac:dyDescent="0.15">
      <c r="A118" s="281"/>
      <c r="B118" s="221" t="s">
        <v>55</v>
      </c>
      <c r="C118" s="211">
        <v>1440</v>
      </c>
      <c r="D118" s="211">
        <v>190</v>
      </c>
      <c r="E118" s="211">
        <v>149</v>
      </c>
      <c r="F118" s="211">
        <v>1497</v>
      </c>
      <c r="G118" s="211">
        <v>269</v>
      </c>
      <c r="H118" s="211">
        <v>81</v>
      </c>
      <c r="I118" s="222">
        <f t="shared" si="14"/>
        <v>-57</v>
      </c>
      <c r="J118" s="223">
        <f t="shared" si="15"/>
        <v>-79</v>
      </c>
      <c r="K118" s="222">
        <f t="shared" si="16"/>
        <v>-68</v>
      </c>
      <c r="L118" s="223">
        <f t="shared" si="7"/>
        <v>149</v>
      </c>
      <c r="M118" s="223"/>
    </row>
    <row r="119" spans="1:13" x14ac:dyDescent="0.15">
      <c r="A119" s="281"/>
      <c r="B119" s="210" t="s">
        <v>56</v>
      </c>
      <c r="C119" s="211">
        <v>1403</v>
      </c>
      <c r="D119" s="211">
        <v>238</v>
      </c>
      <c r="E119" s="211">
        <v>119</v>
      </c>
      <c r="F119" s="211">
        <v>1588</v>
      </c>
      <c r="G119" s="211">
        <v>256</v>
      </c>
      <c r="H119" s="211">
        <v>84</v>
      </c>
      <c r="I119" s="209">
        <f t="shared" si="14"/>
        <v>-185</v>
      </c>
      <c r="J119" s="18">
        <f t="shared" si="15"/>
        <v>-18</v>
      </c>
      <c r="K119" s="209">
        <f t="shared" si="16"/>
        <v>-168</v>
      </c>
      <c r="L119" s="88">
        <f t="shared" si="7"/>
        <v>-19</v>
      </c>
      <c r="M119" s="88"/>
    </row>
    <row r="120" spans="1:13" x14ac:dyDescent="0.15">
      <c r="A120" s="281"/>
      <c r="B120" s="210" t="s">
        <v>57</v>
      </c>
      <c r="C120" s="211">
        <v>1401</v>
      </c>
      <c r="D120" s="211">
        <v>208</v>
      </c>
      <c r="E120" s="211">
        <v>100</v>
      </c>
      <c r="F120" s="211">
        <v>1408</v>
      </c>
      <c r="G120" s="211">
        <v>212</v>
      </c>
      <c r="H120" s="211">
        <v>84</v>
      </c>
      <c r="I120" s="209">
        <f t="shared" si="14"/>
        <v>-7</v>
      </c>
      <c r="J120" s="18">
        <f t="shared" si="15"/>
        <v>-4</v>
      </c>
      <c r="K120" s="209">
        <f t="shared" si="16"/>
        <v>5</v>
      </c>
      <c r="L120" s="18">
        <f t="shared" si="7"/>
        <v>-14</v>
      </c>
      <c r="M120" s="18"/>
    </row>
    <row r="121" spans="1:13" x14ac:dyDescent="0.15">
      <c r="A121" s="297"/>
      <c r="B121" s="210" t="s">
        <v>58</v>
      </c>
      <c r="C121" s="231">
        <v>1334</v>
      </c>
      <c r="D121" s="231">
        <v>213</v>
      </c>
      <c r="E121" s="231">
        <v>94</v>
      </c>
      <c r="F121" s="231">
        <v>1504</v>
      </c>
      <c r="G121" s="231">
        <v>229</v>
      </c>
      <c r="H121" s="231">
        <v>65</v>
      </c>
      <c r="I121" s="232">
        <f t="shared" si="14"/>
        <v>-170</v>
      </c>
      <c r="J121" s="232">
        <f t="shared" si="15"/>
        <v>-16</v>
      </c>
      <c r="K121" s="232">
        <f t="shared" si="16"/>
        <v>-157</v>
      </c>
      <c r="L121" s="18">
        <f t="shared" si="7"/>
        <v>-171</v>
      </c>
      <c r="M121" s="18"/>
    </row>
    <row r="122" spans="1:13" x14ac:dyDescent="0.15">
      <c r="A122" s="297"/>
      <c r="B122" s="210" t="s">
        <v>67</v>
      </c>
      <c r="C122" s="233">
        <v>1296</v>
      </c>
      <c r="D122" s="231">
        <v>193</v>
      </c>
      <c r="E122" s="231">
        <v>81</v>
      </c>
      <c r="F122" s="231">
        <v>1492</v>
      </c>
      <c r="G122" s="231">
        <v>290</v>
      </c>
      <c r="H122" s="231">
        <v>83</v>
      </c>
      <c r="I122" s="18">
        <f t="shared" si="14"/>
        <v>-196</v>
      </c>
      <c r="J122" s="18">
        <f t="shared" si="15"/>
        <v>-97</v>
      </c>
      <c r="K122" s="18">
        <f t="shared" si="16"/>
        <v>-295</v>
      </c>
      <c r="L122" s="18">
        <f t="shared" si="7"/>
        <v>-466</v>
      </c>
      <c r="M122" s="18"/>
    </row>
    <row r="123" spans="1:13" x14ac:dyDescent="0.15">
      <c r="A123" s="297"/>
      <c r="B123" s="210" t="s">
        <v>68</v>
      </c>
      <c r="C123" s="239">
        <v>1191</v>
      </c>
      <c r="D123" s="234">
        <v>180</v>
      </c>
      <c r="E123" s="234">
        <v>67</v>
      </c>
      <c r="F123" s="239">
        <v>1329</v>
      </c>
      <c r="G123" s="234">
        <v>229</v>
      </c>
      <c r="H123" s="234">
        <v>82</v>
      </c>
      <c r="I123" s="18">
        <f t="shared" si="14"/>
        <v>-138</v>
      </c>
      <c r="J123" s="18">
        <f t="shared" si="15"/>
        <v>-49</v>
      </c>
      <c r="K123" s="18">
        <f t="shared" si="16"/>
        <v>-202</v>
      </c>
      <c r="L123" s="18">
        <f t="shared" si="7"/>
        <v>-668</v>
      </c>
      <c r="M123" s="18"/>
    </row>
    <row r="124" spans="1:13" ht="14.25" thickBot="1" x14ac:dyDescent="0.2">
      <c r="A124" s="297"/>
      <c r="B124" s="224" t="s">
        <v>69</v>
      </c>
      <c r="C124" s="243">
        <v>1426</v>
      </c>
      <c r="D124" s="243">
        <v>212</v>
      </c>
      <c r="E124" s="243">
        <v>69</v>
      </c>
      <c r="F124" s="243">
        <v>1428</v>
      </c>
      <c r="G124" s="243">
        <v>293</v>
      </c>
      <c r="H124" s="243">
        <v>91</v>
      </c>
      <c r="I124" s="41">
        <f t="shared" si="14"/>
        <v>-2</v>
      </c>
      <c r="J124" s="41">
        <f t="shared" si="15"/>
        <v>-81</v>
      </c>
      <c r="K124" s="41">
        <f t="shared" si="16"/>
        <v>-105</v>
      </c>
      <c r="L124" s="41">
        <f t="shared" si="7"/>
        <v>-773</v>
      </c>
      <c r="M124" s="41"/>
    </row>
    <row r="125" spans="1:13" ht="14.25" thickTop="1" x14ac:dyDescent="0.15">
      <c r="A125" s="283" t="s">
        <v>17</v>
      </c>
      <c r="B125" s="226" t="s">
        <v>50</v>
      </c>
      <c r="C125" s="244">
        <v>1138</v>
      </c>
      <c r="D125" s="244">
        <v>188</v>
      </c>
      <c r="E125" s="244">
        <v>83</v>
      </c>
      <c r="F125" s="244">
        <v>1205</v>
      </c>
      <c r="G125" s="244">
        <v>363</v>
      </c>
      <c r="H125" s="244">
        <v>59</v>
      </c>
      <c r="I125" s="245">
        <f t="shared" si="14"/>
        <v>-67</v>
      </c>
      <c r="J125" s="245">
        <f t="shared" si="15"/>
        <v>-175</v>
      </c>
      <c r="K125" s="245">
        <f t="shared" si="16"/>
        <v>-218</v>
      </c>
      <c r="L125" s="245">
        <f t="shared" si="7"/>
        <v>-991</v>
      </c>
      <c r="M125" s="245"/>
    </row>
    <row r="126" spans="1:13" x14ac:dyDescent="0.15">
      <c r="A126" s="284"/>
      <c r="B126" s="210" t="s">
        <v>51</v>
      </c>
      <c r="C126" s="246">
        <v>1363</v>
      </c>
      <c r="D126" s="246">
        <v>194</v>
      </c>
      <c r="E126" s="246">
        <v>78</v>
      </c>
      <c r="F126" s="246">
        <v>1455</v>
      </c>
      <c r="G126" s="246">
        <v>269</v>
      </c>
      <c r="H126" s="246">
        <v>39</v>
      </c>
      <c r="I126" s="18">
        <f t="shared" si="14"/>
        <v>-92</v>
      </c>
      <c r="J126" s="18">
        <f t="shared" si="15"/>
        <v>-75</v>
      </c>
      <c r="K126" s="18">
        <f t="shared" si="16"/>
        <v>-128</v>
      </c>
      <c r="L126" s="18">
        <f t="shared" si="7"/>
        <v>-1119</v>
      </c>
      <c r="M126" s="18"/>
    </row>
    <row r="127" spans="1:13" x14ac:dyDescent="0.15">
      <c r="A127" s="284"/>
      <c r="B127" s="210" t="s">
        <v>52</v>
      </c>
      <c r="C127" s="246">
        <v>3287</v>
      </c>
      <c r="D127" s="246">
        <v>211</v>
      </c>
      <c r="E127" s="246">
        <v>136</v>
      </c>
      <c r="F127" s="246">
        <v>2898</v>
      </c>
      <c r="G127" s="246">
        <v>286</v>
      </c>
      <c r="H127" s="246">
        <v>100</v>
      </c>
      <c r="I127" s="18">
        <f t="shared" si="14"/>
        <v>389</v>
      </c>
      <c r="J127" s="18">
        <f t="shared" si="15"/>
        <v>-75</v>
      </c>
      <c r="K127" s="18">
        <f t="shared" si="16"/>
        <v>350</v>
      </c>
      <c r="L127" s="18">
        <f t="shared" si="7"/>
        <v>-769</v>
      </c>
      <c r="M127" s="18"/>
    </row>
    <row r="128" spans="1:13" x14ac:dyDescent="0.15">
      <c r="A128" s="284"/>
      <c r="B128" s="210" t="s">
        <v>53</v>
      </c>
      <c r="C128" s="246">
        <v>2501</v>
      </c>
      <c r="D128" s="246">
        <v>197</v>
      </c>
      <c r="E128" s="246">
        <v>128</v>
      </c>
      <c r="F128" s="246">
        <v>2301</v>
      </c>
      <c r="G128" s="246">
        <v>270</v>
      </c>
      <c r="H128" s="246">
        <v>82</v>
      </c>
      <c r="I128" s="18">
        <f t="shared" si="14"/>
        <v>200</v>
      </c>
      <c r="J128" s="18">
        <f t="shared" si="15"/>
        <v>-73</v>
      </c>
      <c r="K128" s="18">
        <f t="shared" si="16"/>
        <v>173</v>
      </c>
      <c r="L128" s="18">
        <f t="shared" si="7"/>
        <v>-596</v>
      </c>
      <c r="M128" s="18"/>
    </row>
    <row r="129" spans="1:13" x14ac:dyDescent="0.15">
      <c r="A129" s="284"/>
      <c r="B129" s="210" t="s">
        <v>54</v>
      </c>
      <c r="C129" s="246">
        <v>1408</v>
      </c>
      <c r="D129" s="246">
        <v>187</v>
      </c>
      <c r="E129" s="246">
        <v>81</v>
      </c>
      <c r="F129" s="246">
        <v>1307</v>
      </c>
      <c r="G129" s="246">
        <v>276</v>
      </c>
      <c r="H129" s="246">
        <v>60</v>
      </c>
      <c r="I129" s="18">
        <f t="shared" si="14"/>
        <v>101</v>
      </c>
      <c r="J129" s="18">
        <f t="shared" si="15"/>
        <v>-89</v>
      </c>
      <c r="K129" s="18">
        <f t="shared" si="16"/>
        <v>33</v>
      </c>
      <c r="L129" s="18">
        <f t="shared" si="7"/>
        <v>-563</v>
      </c>
      <c r="M129" s="18"/>
    </row>
    <row r="130" spans="1:13" x14ac:dyDescent="0.15">
      <c r="A130" s="284"/>
      <c r="B130" s="221" t="s">
        <v>55</v>
      </c>
      <c r="C130" s="246">
        <v>1323</v>
      </c>
      <c r="D130" s="246">
        <v>203</v>
      </c>
      <c r="E130" s="246">
        <v>139</v>
      </c>
      <c r="F130" s="246">
        <v>1270</v>
      </c>
      <c r="G130" s="246">
        <v>278</v>
      </c>
      <c r="H130" s="246">
        <v>86</v>
      </c>
      <c r="I130" s="18">
        <f t="shared" si="14"/>
        <v>53</v>
      </c>
      <c r="J130" s="18">
        <f t="shared" si="15"/>
        <v>-75</v>
      </c>
      <c r="K130" s="18">
        <f t="shared" si="16"/>
        <v>31</v>
      </c>
      <c r="L130" s="18">
        <f t="shared" si="7"/>
        <v>-532</v>
      </c>
      <c r="M130" s="18"/>
    </row>
    <row r="131" spans="1:13" x14ac:dyDescent="0.15">
      <c r="A131" s="284"/>
      <c r="B131" s="210" t="s">
        <v>56</v>
      </c>
      <c r="C131" s="246">
        <v>1449</v>
      </c>
      <c r="D131" s="246">
        <v>186</v>
      </c>
      <c r="E131" s="246">
        <v>147</v>
      </c>
      <c r="F131" s="246">
        <v>1460</v>
      </c>
      <c r="G131" s="246">
        <v>287</v>
      </c>
      <c r="H131" s="246">
        <v>105</v>
      </c>
      <c r="I131" s="18">
        <f t="shared" si="14"/>
        <v>-11</v>
      </c>
      <c r="J131" s="18">
        <f t="shared" si="15"/>
        <v>-101</v>
      </c>
      <c r="K131" s="18">
        <f t="shared" si="16"/>
        <v>-70</v>
      </c>
      <c r="L131" s="18">
        <f t="shared" si="7"/>
        <v>-602</v>
      </c>
      <c r="M131" s="18"/>
    </row>
    <row r="132" spans="1:13" x14ac:dyDescent="0.15">
      <c r="A132" s="284"/>
      <c r="B132" s="210" t="s">
        <v>57</v>
      </c>
      <c r="C132" s="246">
        <v>1589</v>
      </c>
      <c r="D132" s="246">
        <v>219</v>
      </c>
      <c r="E132" s="246">
        <v>96</v>
      </c>
      <c r="F132" s="246">
        <v>1504</v>
      </c>
      <c r="G132" s="246">
        <v>297</v>
      </c>
      <c r="H132" s="246">
        <v>101</v>
      </c>
      <c r="I132" s="18">
        <f t="shared" si="14"/>
        <v>85</v>
      </c>
      <c r="J132" s="18">
        <f t="shared" si="15"/>
        <v>-78</v>
      </c>
      <c r="K132" s="18">
        <f t="shared" si="16"/>
        <v>2</v>
      </c>
      <c r="L132" s="18">
        <f t="shared" si="7"/>
        <v>-600</v>
      </c>
      <c r="M132" s="18"/>
    </row>
    <row r="133" spans="1:13" x14ac:dyDescent="0.15">
      <c r="A133" s="285"/>
      <c r="B133" s="210" t="s">
        <v>58</v>
      </c>
      <c r="C133" s="246">
        <v>1301</v>
      </c>
      <c r="D133" s="246">
        <v>204</v>
      </c>
      <c r="E133" s="246">
        <v>95</v>
      </c>
      <c r="F133" s="246">
        <v>1437</v>
      </c>
      <c r="G133" s="246">
        <v>297</v>
      </c>
      <c r="H133" s="246">
        <v>108</v>
      </c>
      <c r="I133" s="18">
        <f t="shared" si="14"/>
        <v>-136</v>
      </c>
      <c r="J133" s="18">
        <f t="shared" si="15"/>
        <v>-93</v>
      </c>
      <c r="K133" s="18">
        <f t="shared" si="16"/>
        <v>-242</v>
      </c>
      <c r="L133" s="18">
        <f t="shared" si="7"/>
        <v>-842</v>
      </c>
      <c r="M133" s="18"/>
    </row>
    <row r="134" spans="1:13" x14ac:dyDescent="0.15">
      <c r="A134" s="285"/>
      <c r="B134" s="210" t="s">
        <v>67</v>
      </c>
      <c r="C134" s="246">
        <v>1320</v>
      </c>
      <c r="D134" s="246">
        <v>216</v>
      </c>
      <c r="E134" s="246">
        <v>81</v>
      </c>
      <c r="F134" s="246">
        <v>1492</v>
      </c>
      <c r="G134" s="246">
        <v>235</v>
      </c>
      <c r="H134" s="246">
        <v>69</v>
      </c>
      <c r="I134" s="18">
        <f t="shared" si="14"/>
        <v>-172</v>
      </c>
      <c r="J134" s="18">
        <f t="shared" si="15"/>
        <v>-19</v>
      </c>
      <c r="K134" s="18">
        <f t="shared" si="16"/>
        <v>-179</v>
      </c>
      <c r="L134" s="18">
        <f t="shared" si="7"/>
        <v>-1021</v>
      </c>
      <c r="M134" s="18"/>
    </row>
    <row r="135" spans="1:13" x14ac:dyDescent="0.15">
      <c r="A135" s="285"/>
      <c r="B135" s="210" t="s">
        <v>68</v>
      </c>
      <c r="C135" s="246">
        <v>1357</v>
      </c>
      <c r="D135" s="246">
        <v>215</v>
      </c>
      <c r="E135" s="246">
        <v>62</v>
      </c>
      <c r="F135" s="246">
        <v>1511</v>
      </c>
      <c r="G135" s="246">
        <v>297</v>
      </c>
      <c r="H135" s="246">
        <v>59</v>
      </c>
      <c r="I135" s="18">
        <f t="shared" si="14"/>
        <v>-154</v>
      </c>
      <c r="J135" s="18">
        <f t="shared" si="15"/>
        <v>-82</v>
      </c>
      <c r="K135" s="18">
        <f t="shared" si="16"/>
        <v>-233</v>
      </c>
      <c r="L135" s="18">
        <f t="shared" ref="L135:L195" si="17">IF((C135)="","",(L134+K135))</f>
        <v>-1254</v>
      </c>
      <c r="M135" s="18"/>
    </row>
    <row r="136" spans="1:13" ht="14.25" thickBot="1" x14ac:dyDescent="0.2">
      <c r="A136" s="286"/>
      <c r="B136" s="235" t="s">
        <v>69</v>
      </c>
      <c r="C136" s="247">
        <v>1307</v>
      </c>
      <c r="D136" s="247">
        <v>195</v>
      </c>
      <c r="E136" s="247">
        <v>57</v>
      </c>
      <c r="F136" s="247">
        <v>1538</v>
      </c>
      <c r="G136" s="247">
        <v>265</v>
      </c>
      <c r="H136" s="247">
        <v>57</v>
      </c>
      <c r="I136" s="237">
        <f t="shared" si="14"/>
        <v>-231</v>
      </c>
      <c r="J136" s="237">
        <f t="shared" si="15"/>
        <v>-70</v>
      </c>
      <c r="K136" s="237">
        <f t="shared" si="16"/>
        <v>-301</v>
      </c>
      <c r="L136" s="18">
        <f t="shared" si="17"/>
        <v>-1555</v>
      </c>
      <c r="M136" s="18"/>
    </row>
    <row r="137" spans="1:13" ht="14.25" thickTop="1" x14ac:dyDescent="0.15">
      <c r="A137" s="283" t="s">
        <v>18</v>
      </c>
      <c r="B137" s="226" t="s">
        <v>50</v>
      </c>
      <c r="C137" s="244">
        <v>1251</v>
      </c>
      <c r="D137" s="244">
        <v>220</v>
      </c>
      <c r="E137" s="244">
        <v>85</v>
      </c>
      <c r="F137" s="244">
        <v>1325</v>
      </c>
      <c r="G137" s="244">
        <v>356</v>
      </c>
      <c r="H137" s="244">
        <v>57</v>
      </c>
      <c r="I137" s="245">
        <f t="shared" si="14"/>
        <v>-74</v>
      </c>
      <c r="J137" s="245">
        <f t="shared" si="15"/>
        <v>-136</v>
      </c>
      <c r="K137" s="245">
        <f t="shared" si="16"/>
        <v>-182</v>
      </c>
      <c r="L137" s="245">
        <f t="shared" si="17"/>
        <v>-1737</v>
      </c>
      <c r="M137" s="245"/>
    </row>
    <row r="138" spans="1:13" x14ac:dyDescent="0.15">
      <c r="A138" s="284"/>
      <c r="B138" s="210" t="s">
        <v>51</v>
      </c>
      <c r="C138" s="246">
        <v>1491</v>
      </c>
      <c r="D138" s="246">
        <v>179</v>
      </c>
      <c r="E138" s="246">
        <v>59</v>
      </c>
      <c r="F138" s="246">
        <v>1447</v>
      </c>
      <c r="G138" s="246">
        <v>309</v>
      </c>
      <c r="H138" s="246">
        <v>32</v>
      </c>
      <c r="I138" s="18">
        <f t="shared" si="14"/>
        <v>44</v>
      </c>
      <c r="J138" s="18">
        <f t="shared" si="15"/>
        <v>-130</v>
      </c>
      <c r="K138" s="18">
        <f t="shared" si="16"/>
        <v>-59</v>
      </c>
      <c r="L138" s="18">
        <f t="shared" si="17"/>
        <v>-1796</v>
      </c>
      <c r="M138" s="18"/>
    </row>
    <row r="139" spans="1:13" x14ac:dyDescent="0.15">
      <c r="A139" s="284"/>
      <c r="B139" s="210" t="s">
        <v>52</v>
      </c>
      <c r="C139" s="246">
        <v>3046</v>
      </c>
      <c r="D139" s="246">
        <v>198</v>
      </c>
      <c r="E139" s="246">
        <v>138</v>
      </c>
      <c r="F139" s="246">
        <v>3025</v>
      </c>
      <c r="G139" s="246">
        <v>388</v>
      </c>
      <c r="H139" s="246">
        <v>59</v>
      </c>
      <c r="I139" s="18">
        <f t="shared" si="14"/>
        <v>21</v>
      </c>
      <c r="J139" s="18">
        <f t="shared" si="15"/>
        <v>-190</v>
      </c>
      <c r="K139" s="18">
        <f t="shared" si="16"/>
        <v>-90</v>
      </c>
      <c r="L139" s="18">
        <f t="shared" si="17"/>
        <v>-1886</v>
      </c>
      <c r="M139" s="18"/>
    </row>
    <row r="140" spans="1:13" x14ac:dyDescent="0.15">
      <c r="A140" s="284"/>
      <c r="B140" s="210" t="s">
        <v>53</v>
      </c>
      <c r="C140" s="246">
        <v>2413</v>
      </c>
      <c r="D140" s="246">
        <v>158</v>
      </c>
      <c r="E140" s="246">
        <v>106</v>
      </c>
      <c r="F140" s="246">
        <v>2326</v>
      </c>
      <c r="G140" s="246">
        <v>254</v>
      </c>
      <c r="H140" s="246">
        <v>85</v>
      </c>
      <c r="I140" s="18">
        <f t="shared" si="14"/>
        <v>87</v>
      </c>
      <c r="J140" s="18">
        <f t="shared" si="15"/>
        <v>-96</v>
      </c>
      <c r="K140" s="18">
        <f t="shared" si="16"/>
        <v>12</v>
      </c>
      <c r="L140" s="18">
        <f t="shared" si="17"/>
        <v>-1874</v>
      </c>
      <c r="M140" s="18"/>
    </row>
    <row r="141" spans="1:13" x14ac:dyDescent="0.15">
      <c r="A141" s="284"/>
      <c r="B141" s="210" t="s">
        <v>54</v>
      </c>
      <c r="C141" s="246">
        <v>1742</v>
      </c>
      <c r="D141" s="246">
        <v>196</v>
      </c>
      <c r="E141" s="246">
        <v>66</v>
      </c>
      <c r="F141" s="246">
        <v>1523</v>
      </c>
      <c r="G141" s="246">
        <v>309</v>
      </c>
      <c r="H141" s="246">
        <v>88</v>
      </c>
      <c r="I141" s="18">
        <f t="shared" si="14"/>
        <v>219</v>
      </c>
      <c r="J141" s="18">
        <f t="shared" si="15"/>
        <v>-113</v>
      </c>
      <c r="K141" s="18">
        <f t="shared" si="16"/>
        <v>84</v>
      </c>
      <c r="L141" s="18">
        <f t="shared" si="17"/>
        <v>-1790</v>
      </c>
      <c r="M141" s="18"/>
    </row>
    <row r="142" spans="1:13" x14ac:dyDescent="0.15">
      <c r="A142" s="284"/>
      <c r="B142" s="221" t="s">
        <v>55</v>
      </c>
      <c r="C142" s="246">
        <v>1392</v>
      </c>
      <c r="D142" s="246">
        <v>195</v>
      </c>
      <c r="E142" s="246">
        <v>114</v>
      </c>
      <c r="F142" s="246">
        <v>1339</v>
      </c>
      <c r="G142" s="246">
        <v>251</v>
      </c>
      <c r="H142" s="246">
        <v>85</v>
      </c>
      <c r="I142" s="18">
        <f t="shared" si="14"/>
        <v>53</v>
      </c>
      <c r="J142" s="18">
        <f t="shared" si="15"/>
        <v>-56</v>
      </c>
      <c r="K142" s="18">
        <f t="shared" si="16"/>
        <v>26</v>
      </c>
      <c r="L142" s="18">
        <f t="shared" si="17"/>
        <v>-1764</v>
      </c>
      <c r="M142" s="18"/>
    </row>
    <row r="143" spans="1:13" x14ac:dyDescent="0.15">
      <c r="A143" s="284"/>
      <c r="B143" s="210" t="s">
        <v>56</v>
      </c>
      <c r="C143" s="246">
        <v>1465</v>
      </c>
      <c r="D143" s="246">
        <v>216</v>
      </c>
      <c r="E143" s="246">
        <v>116</v>
      </c>
      <c r="F143" s="246">
        <v>1495</v>
      </c>
      <c r="G143" s="246">
        <v>241</v>
      </c>
      <c r="H143" s="246">
        <v>106</v>
      </c>
      <c r="I143" s="18">
        <f t="shared" si="14"/>
        <v>-30</v>
      </c>
      <c r="J143" s="18">
        <f t="shared" si="15"/>
        <v>-25</v>
      </c>
      <c r="K143" s="18">
        <f t="shared" si="16"/>
        <v>-45</v>
      </c>
      <c r="L143" s="18">
        <f t="shared" si="17"/>
        <v>-1809</v>
      </c>
      <c r="M143" s="18"/>
    </row>
    <row r="144" spans="1:13" x14ac:dyDescent="0.15">
      <c r="A144" s="284"/>
      <c r="B144" s="210" t="s">
        <v>57</v>
      </c>
      <c r="C144" s="246">
        <v>1493</v>
      </c>
      <c r="D144" s="246">
        <v>226</v>
      </c>
      <c r="E144" s="246">
        <v>110</v>
      </c>
      <c r="F144" s="246">
        <v>1449</v>
      </c>
      <c r="G144" s="246">
        <v>280</v>
      </c>
      <c r="H144" s="246">
        <v>98</v>
      </c>
      <c r="I144" s="18">
        <f t="shared" si="14"/>
        <v>44</v>
      </c>
      <c r="J144" s="18">
        <f t="shared" si="15"/>
        <v>-54</v>
      </c>
      <c r="K144" s="18">
        <f t="shared" si="16"/>
        <v>2</v>
      </c>
      <c r="L144" s="18">
        <f t="shared" si="17"/>
        <v>-1807</v>
      </c>
      <c r="M144" s="18"/>
    </row>
    <row r="145" spans="1:13" x14ac:dyDescent="0.15">
      <c r="A145" s="285"/>
      <c r="B145" s="210" t="s">
        <v>58</v>
      </c>
      <c r="C145" s="246">
        <v>1281</v>
      </c>
      <c r="D145" s="246">
        <v>201</v>
      </c>
      <c r="E145" s="246">
        <v>88</v>
      </c>
      <c r="F145" s="246">
        <v>1290</v>
      </c>
      <c r="G145" s="246">
        <v>288</v>
      </c>
      <c r="H145" s="246">
        <v>69</v>
      </c>
      <c r="I145" s="18">
        <f t="shared" si="14"/>
        <v>-9</v>
      </c>
      <c r="J145" s="18">
        <f t="shared" si="15"/>
        <v>-87</v>
      </c>
      <c r="K145" s="18">
        <f t="shared" si="16"/>
        <v>-77</v>
      </c>
      <c r="L145" s="18">
        <f t="shared" si="17"/>
        <v>-1884</v>
      </c>
      <c r="M145" s="18"/>
    </row>
    <row r="146" spans="1:13" x14ac:dyDescent="0.15">
      <c r="A146" s="285"/>
      <c r="B146" s="210" t="s">
        <v>67</v>
      </c>
      <c r="C146" s="246">
        <v>1437</v>
      </c>
      <c r="D146" s="246">
        <v>200</v>
      </c>
      <c r="E146" s="246">
        <v>83</v>
      </c>
      <c r="F146" s="246">
        <v>1385</v>
      </c>
      <c r="G146" s="246">
        <v>258</v>
      </c>
      <c r="H146" s="246">
        <v>48</v>
      </c>
      <c r="I146" s="18">
        <f t="shared" si="14"/>
        <v>52</v>
      </c>
      <c r="J146" s="18">
        <f t="shared" si="15"/>
        <v>-58</v>
      </c>
      <c r="K146" s="18">
        <f t="shared" si="16"/>
        <v>29</v>
      </c>
      <c r="L146" s="18">
        <f t="shared" si="17"/>
        <v>-1855</v>
      </c>
      <c r="M146" s="18"/>
    </row>
    <row r="147" spans="1:13" x14ac:dyDescent="0.15">
      <c r="A147" s="285"/>
      <c r="B147" s="210" t="s">
        <v>68</v>
      </c>
      <c r="C147" s="246">
        <v>1319</v>
      </c>
      <c r="D147" s="248">
        <v>213</v>
      </c>
      <c r="E147" s="248">
        <v>57</v>
      </c>
      <c r="F147" s="246">
        <v>1398</v>
      </c>
      <c r="G147" s="246">
        <v>260</v>
      </c>
      <c r="H147" s="246">
        <v>43</v>
      </c>
      <c r="I147" s="18">
        <f t="shared" si="14"/>
        <v>-79</v>
      </c>
      <c r="J147" s="18">
        <f t="shared" si="15"/>
        <v>-47</v>
      </c>
      <c r="K147" s="18">
        <f t="shared" si="16"/>
        <v>-112</v>
      </c>
      <c r="L147" s="18">
        <f t="shared" si="17"/>
        <v>-1967</v>
      </c>
      <c r="M147" s="18"/>
    </row>
    <row r="148" spans="1:13" ht="14.25" thickBot="1" x14ac:dyDescent="0.2">
      <c r="A148" s="286"/>
      <c r="B148" s="235" t="s">
        <v>69</v>
      </c>
      <c r="C148" s="247">
        <v>1297</v>
      </c>
      <c r="D148" s="247">
        <v>161</v>
      </c>
      <c r="E148" s="247">
        <v>74</v>
      </c>
      <c r="F148" s="247">
        <v>1473</v>
      </c>
      <c r="G148" s="247">
        <v>272</v>
      </c>
      <c r="H148" s="247">
        <v>77</v>
      </c>
      <c r="I148" s="237">
        <f t="shared" si="14"/>
        <v>-176</v>
      </c>
      <c r="J148" s="237">
        <f t="shared" si="15"/>
        <v>-111</v>
      </c>
      <c r="K148" s="237">
        <f t="shared" si="16"/>
        <v>-290</v>
      </c>
      <c r="L148" s="237">
        <f t="shared" si="17"/>
        <v>-2257</v>
      </c>
      <c r="M148" s="237"/>
    </row>
    <row r="149" spans="1:13" ht="14.25" thickTop="1" x14ac:dyDescent="0.15">
      <c r="A149" s="283" t="s">
        <v>19</v>
      </c>
      <c r="B149" s="226" t="s">
        <v>50</v>
      </c>
      <c r="C149" s="244">
        <v>1302</v>
      </c>
      <c r="D149" s="244">
        <v>193</v>
      </c>
      <c r="E149" s="244">
        <v>68</v>
      </c>
      <c r="F149" s="244">
        <v>1176</v>
      </c>
      <c r="G149" s="244">
        <v>382</v>
      </c>
      <c r="H149" s="244">
        <v>66</v>
      </c>
      <c r="I149" s="245">
        <f t="shared" si="14"/>
        <v>126</v>
      </c>
      <c r="J149" s="245">
        <f t="shared" si="15"/>
        <v>-189</v>
      </c>
      <c r="K149" s="245">
        <f t="shared" si="16"/>
        <v>-61</v>
      </c>
      <c r="L149" s="245">
        <f t="shared" si="17"/>
        <v>-2318</v>
      </c>
      <c r="M149" s="245"/>
    </row>
    <row r="150" spans="1:13" x14ac:dyDescent="0.15">
      <c r="A150" s="284"/>
      <c r="B150" s="210" t="s">
        <v>51</v>
      </c>
      <c r="C150" s="246">
        <v>1669</v>
      </c>
      <c r="D150" s="246">
        <v>196</v>
      </c>
      <c r="E150" s="246">
        <v>66</v>
      </c>
      <c r="F150" s="246">
        <v>1395</v>
      </c>
      <c r="G150" s="246">
        <v>282</v>
      </c>
      <c r="H150" s="246">
        <v>81</v>
      </c>
      <c r="I150" s="18">
        <f t="shared" si="14"/>
        <v>274</v>
      </c>
      <c r="J150" s="18">
        <f t="shared" si="15"/>
        <v>-86</v>
      </c>
      <c r="K150" s="18">
        <f t="shared" si="16"/>
        <v>173</v>
      </c>
      <c r="L150" s="18">
        <f t="shared" si="17"/>
        <v>-2145</v>
      </c>
      <c r="M150" s="18"/>
    </row>
    <row r="151" spans="1:13" x14ac:dyDescent="0.15">
      <c r="A151" s="284"/>
      <c r="B151" s="210" t="s">
        <v>52</v>
      </c>
      <c r="C151" s="246">
        <v>3276</v>
      </c>
      <c r="D151" s="246">
        <v>178</v>
      </c>
      <c r="E151" s="246">
        <v>116</v>
      </c>
      <c r="F151" s="246">
        <v>2849</v>
      </c>
      <c r="G151" s="246">
        <v>310</v>
      </c>
      <c r="H151" s="246">
        <v>87</v>
      </c>
      <c r="I151" s="18">
        <f t="shared" si="14"/>
        <v>427</v>
      </c>
      <c r="J151" s="18">
        <f t="shared" si="15"/>
        <v>-132</v>
      </c>
      <c r="K151" s="18">
        <f t="shared" si="16"/>
        <v>324</v>
      </c>
      <c r="L151" s="18">
        <f t="shared" si="17"/>
        <v>-1821</v>
      </c>
      <c r="M151" s="18"/>
    </row>
    <row r="152" spans="1:13" x14ac:dyDescent="0.15">
      <c r="A152" s="284"/>
      <c r="B152" s="210" t="s">
        <v>53</v>
      </c>
      <c r="C152" s="246">
        <v>2731</v>
      </c>
      <c r="D152" s="246">
        <v>187</v>
      </c>
      <c r="E152" s="246">
        <v>100</v>
      </c>
      <c r="F152" s="246">
        <v>2165</v>
      </c>
      <c r="G152" s="246">
        <v>294</v>
      </c>
      <c r="H152" s="246">
        <v>113</v>
      </c>
      <c r="I152" s="18">
        <f t="shared" si="14"/>
        <v>566</v>
      </c>
      <c r="J152" s="18">
        <f t="shared" si="15"/>
        <v>-107</v>
      </c>
      <c r="K152" s="18">
        <f t="shared" si="16"/>
        <v>446</v>
      </c>
      <c r="L152" s="18">
        <f t="shared" si="17"/>
        <v>-1375</v>
      </c>
      <c r="M152" s="18"/>
    </row>
    <row r="153" spans="1:13" x14ac:dyDescent="0.15">
      <c r="A153" s="284"/>
      <c r="B153" s="210" t="s">
        <v>54</v>
      </c>
      <c r="C153" s="246">
        <v>1928</v>
      </c>
      <c r="D153" s="246">
        <v>217</v>
      </c>
      <c r="E153" s="246">
        <v>88</v>
      </c>
      <c r="F153" s="246">
        <v>1421</v>
      </c>
      <c r="G153" s="246">
        <v>314</v>
      </c>
      <c r="H153" s="246">
        <v>101</v>
      </c>
      <c r="I153" s="18">
        <f t="shared" si="14"/>
        <v>507</v>
      </c>
      <c r="J153" s="18">
        <f t="shared" si="15"/>
        <v>-97</v>
      </c>
      <c r="K153" s="18">
        <f t="shared" si="16"/>
        <v>397</v>
      </c>
      <c r="L153" s="18">
        <f t="shared" si="17"/>
        <v>-978</v>
      </c>
      <c r="M153" s="18"/>
    </row>
    <row r="154" spans="1:13" x14ac:dyDescent="0.15">
      <c r="A154" s="284"/>
      <c r="B154" s="221" t="s">
        <v>55</v>
      </c>
      <c r="C154" s="246">
        <v>1387</v>
      </c>
      <c r="D154" s="246">
        <v>198</v>
      </c>
      <c r="E154" s="246">
        <v>139</v>
      </c>
      <c r="F154" s="246">
        <v>1305</v>
      </c>
      <c r="G154" s="246">
        <v>222</v>
      </c>
      <c r="H154" s="246">
        <v>84</v>
      </c>
      <c r="I154" s="18">
        <f t="shared" si="14"/>
        <v>82</v>
      </c>
      <c r="J154" s="18">
        <f t="shared" si="15"/>
        <v>-24</v>
      </c>
      <c r="K154" s="18">
        <f t="shared" si="16"/>
        <v>113</v>
      </c>
      <c r="L154" s="18">
        <f>IF((C154)="","",(L153+K154))</f>
        <v>-865</v>
      </c>
      <c r="M154" s="18"/>
    </row>
    <row r="155" spans="1:13" x14ac:dyDescent="0.15">
      <c r="A155" s="284"/>
      <c r="B155" s="210" t="s">
        <v>56</v>
      </c>
      <c r="C155" s="246">
        <v>1605</v>
      </c>
      <c r="D155" s="246">
        <v>221</v>
      </c>
      <c r="E155" s="246">
        <v>14344</v>
      </c>
      <c r="F155" s="246">
        <v>1564</v>
      </c>
      <c r="G155" s="246">
        <v>254</v>
      </c>
      <c r="H155" s="246">
        <v>242</v>
      </c>
      <c r="I155" s="18">
        <f t="shared" si="14"/>
        <v>41</v>
      </c>
      <c r="J155" s="18">
        <f t="shared" si="15"/>
        <v>-33</v>
      </c>
      <c r="K155" s="18">
        <f t="shared" si="16"/>
        <v>14110</v>
      </c>
      <c r="L155" s="18">
        <f t="shared" si="17"/>
        <v>13245</v>
      </c>
      <c r="M155" s="18"/>
    </row>
    <row r="156" spans="1:13" x14ac:dyDescent="0.15">
      <c r="A156" s="284"/>
      <c r="B156" s="210" t="s">
        <v>57</v>
      </c>
      <c r="C156" s="246">
        <v>1728</v>
      </c>
      <c r="D156" s="246">
        <v>212</v>
      </c>
      <c r="E156" s="246">
        <v>249</v>
      </c>
      <c r="F156" s="246">
        <v>1586</v>
      </c>
      <c r="G156" s="246">
        <v>302</v>
      </c>
      <c r="H156" s="246">
        <v>186</v>
      </c>
      <c r="I156" s="18">
        <f t="shared" si="14"/>
        <v>142</v>
      </c>
      <c r="J156" s="18">
        <f t="shared" si="15"/>
        <v>-90</v>
      </c>
      <c r="K156" s="18">
        <f t="shared" si="16"/>
        <v>115</v>
      </c>
      <c r="L156" s="18">
        <f>IF((C156)="","",(L155+K156))</f>
        <v>13360</v>
      </c>
      <c r="M156" s="18">
        <f>世帯・人口!E157-世帯・人口!$E$156</f>
        <v>115</v>
      </c>
    </row>
    <row r="157" spans="1:13" x14ac:dyDescent="0.15">
      <c r="A157" s="285"/>
      <c r="B157" s="210" t="s">
        <v>58</v>
      </c>
      <c r="C157" s="246">
        <v>1417</v>
      </c>
      <c r="D157" s="246">
        <v>204</v>
      </c>
      <c r="E157" s="246">
        <v>207</v>
      </c>
      <c r="F157" s="246">
        <v>1451</v>
      </c>
      <c r="G157" s="246">
        <v>275</v>
      </c>
      <c r="H157" s="246">
        <v>152</v>
      </c>
      <c r="I157" s="18">
        <f t="shared" si="14"/>
        <v>-34</v>
      </c>
      <c r="J157" s="18">
        <f t="shared" si="15"/>
        <v>-71</v>
      </c>
      <c r="K157" s="18">
        <f t="shared" si="16"/>
        <v>-50</v>
      </c>
      <c r="L157" s="18">
        <f t="shared" si="17"/>
        <v>13310</v>
      </c>
      <c r="M157" s="18">
        <f>世帯・人口!E158-世帯・人口!$E$156</f>
        <v>65</v>
      </c>
    </row>
    <row r="158" spans="1:13" x14ac:dyDescent="0.15">
      <c r="A158" s="285"/>
      <c r="B158" s="210" t="s">
        <v>67</v>
      </c>
      <c r="C158" s="246">
        <v>1844</v>
      </c>
      <c r="D158" s="246">
        <v>252</v>
      </c>
      <c r="E158" s="246">
        <v>354</v>
      </c>
      <c r="F158" s="246">
        <v>1753</v>
      </c>
      <c r="G158" s="246">
        <v>298</v>
      </c>
      <c r="H158" s="246">
        <v>114</v>
      </c>
      <c r="I158" s="18">
        <f t="shared" si="14"/>
        <v>91</v>
      </c>
      <c r="J158" s="18">
        <f t="shared" si="15"/>
        <v>-46</v>
      </c>
      <c r="K158" s="18">
        <f t="shared" si="16"/>
        <v>285</v>
      </c>
      <c r="L158" s="18">
        <f t="shared" si="17"/>
        <v>13595</v>
      </c>
      <c r="M158" s="18">
        <f>世帯・人口!E159-世帯・人口!$E$156</f>
        <v>350</v>
      </c>
    </row>
    <row r="159" spans="1:13" x14ac:dyDescent="0.15">
      <c r="A159" s="285"/>
      <c r="B159" s="210" t="s">
        <v>68</v>
      </c>
      <c r="C159" s="246">
        <v>1690</v>
      </c>
      <c r="D159" s="246">
        <v>237</v>
      </c>
      <c r="E159" s="246">
        <v>143</v>
      </c>
      <c r="F159" s="246">
        <v>1523</v>
      </c>
      <c r="G159" s="246">
        <v>271</v>
      </c>
      <c r="H159" s="246">
        <v>111</v>
      </c>
      <c r="I159" s="18">
        <f t="shared" si="14"/>
        <v>167</v>
      </c>
      <c r="J159" s="18">
        <f t="shared" si="15"/>
        <v>-34</v>
      </c>
      <c r="K159" s="18">
        <f t="shared" si="16"/>
        <v>165</v>
      </c>
      <c r="L159" s="18">
        <f t="shared" si="17"/>
        <v>13760</v>
      </c>
      <c r="M159" s="18">
        <f>世帯・人口!E160-世帯・人口!$E$156</f>
        <v>515</v>
      </c>
    </row>
    <row r="160" spans="1:13" ht="14.25" thickBot="1" x14ac:dyDescent="0.2">
      <c r="A160" s="286"/>
      <c r="B160" s="235" t="s">
        <v>69</v>
      </c>
      <c r="C160" s="247">
        <v>1773</v>
      </c>
      <c r="D160" s="247">
        <v>190</v>
      </c>
      <c r="E160" s="247">
        <v>151</v>
      </c>
      <c r="F160" s="247">
        <v>1638</v>
      </c>
      <c r="G160" s="247">
        <v>292</v>
      </c>
      <c r="H160" s="247">
        <v>296</v>
      </c>
      <c r="I160" s="237">
        <f t="shared" si="14"/>
        <v>135</v>
      </c>
      <c r="J160" s="237">
        <f t="shared" si="15"/>
        <v>-102</v>
      </c>
      <c r="K160" s="237">
        <f t="shared" si="16"/>
        <v>-112</v>
      </c>
      <c r="L160" s="237">
        <f t="shared" si="17"/>
        <v>13648</v>
      </c>
      <c r="M160" s="41">
        <f>世帯・人口!E161-世帯・人口!$E$156</f>
        <v>403</v>
      </c>
    </row>
    <row r="161" spans="1:13" ht="14.25" thickTop="1" x14ac:dyDescent="0.15">
      <c r="A161" s="283" t="s">
        <v>23</v>
      </c>
      <c r="B161" s="226" t="s">
        <v>50</v>
      </c>
      <c r="C161" s="244">
        <v>1527</v>
      </c>
      <c r="D161" s="244">
        <v>231</v>
      </c>
      <c r="E161" s="244">
        <v>213</v>
      </c>
      <c r="F161" s="244">
        <v>1355</v>
      </c>
      <c r="G161" s="244">
        <v>389</v>
      </c>
      <c r="H161" s="244">
        <v>332</v>
      </c>
      <c r="I161" s="245">
        <f t="shared" si="14"/>
        <v>172</v>
      </c>
      <c r="J161" s="245">
        <f t="shared" si="15"/>
        <v>-158</v>
      </c>
      <c r="K161" s="245">
        <f t="shared" si="16"/>
        <v>-105</v>
      </c>
      <c r="L161" s="245">
        <f t="shared" si="17"/>
        <v>13543</v>
      </c>
      <c r="M161" s="229">
        <f>世帯・人口!E162-世帯・人口!$E$156</f>
        <v>298</v>
      </c>
    </row>
    <row r="162" spans="1:13" x14ac:dyDescent="0.15">
      <c r="A162" s="284"/>
      <c r="B162" s="210" t="s">
        <v>51</v>
      </c>
      <c r="C162" s="246">
        <v>1677</v>
      </c>
      <c r="D162" s="246">
        <v>197</v>
      </c>
      <c r="E162" s="246">
        <v>161</v>
      </c>
      <c r="F162" s="246">
        <v>1479</v>
      </c>
      <c r="G162" s="246">
        <v>344</v>
      </c>
      <c r="H162" s="246">
        <v>128</v>
      </c>
      <c r="I162" s="18">
        <f t="shared" si="14"/>
        <v>198</v>
      </c>
      <c r="J162" s="18">
        <f t="shared" si="15"/>
        <v>-147</v>
      </c>
      <c r="K162" s="18">
        <f t="shared" si="16"/>
        <v>84</v>
      </c>
      <c r="L162" s="18">
        <f t="shared" si="17"/>
        <v>13627</v>
      </c>
      <c r="M162" s="18">
        <f>世帯・人口!E163-世帯・人口!$E$156</f>
        <v>382</v>
      </c>
    </row>
    <row r="163" spans="1:13" x14ac:dyDescent="0.15">
      <c r="A163" s="284"/>
      <c r="B163" s="210" t="s">
        <v>52</v>
      </c>
      <c r="C163" s="246">
        <v>3586</v>
      </c>
      <c r="D163" s="246">
        <v>178</v>
      </c>
      <c r="E163" s="246">
        <v>216</v>
      </c>
      <c r="F163" s="246">
        <v>3220</v>
      </c>
      <c r="G163" s="246">
        <v>252</v>
      </c>
      <c r="H163" s="246">
        <v>213</v>
      </c>
      <c r="I163" s="18">
        <f t="shared" si="14"/>
        <v>366</v>
      </c>
      <c r="J163" s="18">
        <f t="shared" si="15"/>
        <v>-74</v>
      </c>
      <c r="K163" s="18">
        <f t="shared" si="16"/>
        <v>295</v>
      </c>
      <c r="L163" s="18">
        <f t="shared" si="17"/>
        <v>13922</v>
      </c>
      <c r="M163" s="18">
        <f>世帯・人口!E164-世帯・人口!$E$156</f>
        <v>677</v>
      </c>
    </row>
    <row r="164" spans="1:13" x14ac:dyDescent="0.15">
      <c r="A164" s="284"/>
      <c r="B164" s="210" t="s">
        <v>53</v>
      </c>
      <c r="C164" s="246">
        <v>3341</v>
      </c>
      <c r="D164" s="246">
        <v>227</v>
      </c>
      <c r="E164" s="246">
        <v>517</v>
      </c>
      <c r="F164" s="246">
        <v>2596</v>
      </c>
      <c r="G164" s="246">
        <v>301</v>
      </c>
      <c r="H164" s="246">
        <v>261</v>
      </c>
      <c r="I164" s="18">
        <f t="shared" si="14"/>
        <v>745</v>
      </c>
      <c r="J164" s="18">
        <f t="shared" si="15"/>
        <v>-74</v>
      </c>
      <c r="K164" s="18">
        <f t="shared" si="16"/>
        <v>927</v>
      </c>
      <c r="L164" s="18">
        <f t="shared" si="17"/>
        <v>14849</v>
      </c>
      <c r="M164" s="18">
        <f>世帯・人口!E165-世帯・人口!$E$156</f>
        <v>1604</v>
      </c>
    </row>
    <row r="165" spans="1:13" x14ac:dyDescent="0.15">
      <c r="A165" s="284"/>
      <c r="B165" s="210" t="s">
        <v>54</v>
      </c>
      <c r="C165" s="246">
        <v>1867</v>
      </c>
      <c r="D165" s="246">
        <v>232</v>
      </c>
      <c r="E165" s="246">
        <v>201</v>
      </c>
      <c r="F165" s="246">
        <v>1652</v>
      </c>
      <c r="G165" s="246">
        <v>304</v>
      </c>
      <c r="H165" s="246">
        <v>191</v>
      </c>
      <c r="I165" s="18">
        <f t="shared" si="14"/>
        <v>215</v>
      </c>
      <c r="J165" s="18">
        <f t="shared" si="15"/>
        <v>-72</v>
      </c>
      <c r="K165" s="18">
        <f t="shared" si="16"/>
        <v>153</v>
      </c>
      <c r="L165" s="18">
        <f t="shared" si="17"/>
        <v>15002</v>
      </c>
      <c r="M165" s="18">
        <f>世帯・人口!E166-世帯・人口!$E$156</f>
        <v>1757</v>
      </c>
    </row>
    <row r="166" spans="1:13" x14ac:dyDescent="0.15">
      <c r="A166" s="284"/>
      <c r="B166" s="221" t="s">
        <v>55</v>
      </c>
      <c r="C166" s="246">
        <v>1642</v>
      </c>
      <c r="D166" s="246">
        <v>193</v>
      </c>
      <c r="E166" s="246">
        <v>183</v>
      </c>
      <c r="F166" s="246">
        <v>1582</v>
      </c>
      <c r="G166" s="246">
        <v>208</v>
      </c>
      <c r="H166" s="246">
        <v>179</v>
      </c>
      <c r="I166" s="18">
        <f t="shared" si="14"/>
        <v>60</v>
      </c>
      <c r="J166" s="18">
        <f t="shared" si="15"/>
        <v>-15</v>
      </c>
      <c r="K166" s="18">
        <f t="shared" si="16"/>
        <v>49</v>
      </c>
      <c r="L166" s="18">
        <f t="shared" si="17"/>
        <v>15051</v>
      </c>
      <c r="M166" s="18">
        <f>世帯・人口!E167-世帯・人口!$E$156</f>
        <v>1806</v>
      </c>
    </row>
    <row r="167" spans="1:13" x14ac:dyDescent="0.15">
      <c r="A167" s="284"/>
      <c r="B167" s="210" t="s">
        <v>56</v>
      </c>
      <c r="C167" s="246">
        <v>1972</v>
      </c>
      <c r="D167" s="246">
        <v>240</v>
      </c>
      <c r="E167" s="246">
        <v>370</v>
      </c>
      <c r="F167" s="246">
        <v>1901</v>
      </c>
      <c r="G167" s="246">
        <v>332</v>
      </c>
      <c r="H167" s="246">
        <v>273</v>
      </c>
      <c r="I167" s="18">
        <f t="shared" si="14"/>
        <v>71</v>
      </c>
      <c r="J167" s="18">
        <f t="shared" si="15"/>
        <v>-92</v>
      </c>
      <c r="K167" s="18">
        <f t="shared" si="16"/>
        <v>76</v>
      </c>
      <c r="L167" s="18">
        <f t="shared" si="17"/>
        <v>15127</v>
      </c>
      <c r="M167" s="18">
        <f>世帯・人口!E168-世帯・人口!$E$156</f>
        <v>1882</v>
      </c>
    </row>
    <row r="168" spans="1:13" x14ac:dyDescent="0.15">
      <c r="A168" s="284"/>
      <c r="B168" s="210" t="s">
        <v>57</v>
      </c>
      <c r="C168" s="246">
        <v>1774</v>
      </c>
      <c r="D168" s="246">
        <v>261</v>
      </c>
      <c r="E168" s="246">
        <v>167</v>
      </c>
      <c r="F168" s="246">
        <v>1662</v>
      </c>
      <c r="G168" s="246">
        <v>282</v>
      </c>
      <c r="H168" s="246">
        <v>227</v>
      </c>
      <c r="I168" s="18">
        <f t="shared" si="14"/>
        <v>112</v>
      </c>
      <c r="J168" s="18">
        <f t="shared" si="15"/>
        <v>-21</v>
      </c>
      <c r="K168" s="18">
        <f t="shared" si="16"/>
        <v>31</v>
      </c>
      <c r="L168" s="18">
        <f t="shared" si="17"/>
        <v>15158</v>
      </c>
      <c r="M168" s="18">
        <f>世帯・人口!E169-世帯・人口!$E$156</f>
        <v>1913</v>
      </c>
    </row>
    <row r="169" spans="1:13" x14ac:dyDescent="0.15">
      <c r="A169" s="285"/>
      <c r="B169" s="210" t="s">
        <v>58</v>
      </c>
      <c r="C169" s="246">
        <v>1688</v>
      </c>
      <c r="D169" s="246">
        <v>241</v>
      </c>
      <c r="E169" s="246">
        <v>196</v>
      </c>
      <c r="F169" s="246">
        <v>1713</v>
      </c>
      <c r="G169" s="246">
        <v>222</v>
      </c>
      <c r="H169" s="246">
        <v>160</v>
      </c>
      <c r="I169" s="18">
        <f t="shared" si="14"/>
        <v>-25</v>
      </c>
      <c r="J169" s="18">
        <f t="shared" si="15"/>
        <v>19</v>
      </c>
      <c r="K169" s="18">
        <f t="shared" si="16"/>
        <v>30</v>
      </c>
      <c r="L169" s="18">
        <f t="shared" si="17"/>
        <v>15188</v>
      </c>
      <c r="M169" s="18">
        <f>世帯・人口!E170-世帯・人口!$E$156</f>
        <v>1943</v>
      </c>
    </row>
    <row r="170" spans="1:13" x14ac:dyDescent="0.15">
      <c r="A170" s="285"/>
      <c r="B170" s="210" t="s">
        <v>67</v>
      </c>
      <c r="C170" s="246">
        <v>1875</v>
      </c>
      <c r="D170" s="246">
        <v>269</v>
      </c>
      <c r="E170" s="246">
        <v>432</v>
      </c>
      <c r="F170" s="246">
        <v>1788</v>
      </c>
      <c r="G170" s="246">
        <v>290</v>
      </c>
      <c r="H170" s="246">
        <v>143</v>
      </c>
      <c r="I170" s="18">
        <f t="shared" si="14"/>
        <v>87</v>
      </c>
      <c r="J170" s="18">
        <f t="shared" si="15"/>
        <v>-21</v>
      </c>
      <c r="K170" s="18">
        <f t="shared" si="16"/>
        <v>355</v>
      </c>
      <c r="L170" s="18">
        <f t="shared" si="17"/>
        <v>15543</v>
      </c>
      <c r="M170" s="18">
        <f>世帯・人口!E171-世帯・人口!$E$156</f>
        <v>2298</v>
      </c>
    </row>
    <row r="171" spans="1:13" x14ac:dyDescent="0.15">
      <c r="A171" s="285"/>
      <c r="B171" s="210" t="s">
        <v>68</v>
      </c>
      <c r="C171" s="246">
        <v>1560</v>
      </c>
      <c r="D171" s="246">
        <v>240</v>
      </c>
      <c r="E171" s="246">
        <v>108</v>
      </c>
      <c r="F171" s="246">
        <v>1688</v>
      </c>
      <c r="G171" s="246">
        <v>250</v>
      </c>
      <c r="H171" s="246">
        <v>139</v>
      </c>
      <c r="I171" s="18">
        <f t="shared" si="14"/>
        <v>-128</v>
      </c>
      <c r="J171" s="18">
        <f t="shared" si="15"/>
        <v>-10</v>
      </c>
      <c r="K171" s="18">
        <f t="shared" si="16"/>
        <v>-169</v>
      </c>
      <c r="L171" s="18">
        <f t="shared" si="17"/>
        <v>15374</v>
      </c>
      <c r="M171" s="18">
        <f>世帯・人口!E172-世帯・人口!$E$156</f>
        <v>2129</v>
      </c>
    </row>
    <row r="172" spans="1:13" ht="14.25" thickBot="1" x14ac:dyDescent="0.2">
      <c r="A172" s="286"/>
      <c r="B172" s="235" t="s">
        <v>69</v>
      </c>
      <c r="C172" s="247">
        <v>1598</v>
      </c>
      <c r="D172" s="247">
        <v>214</v>
      </c>
      <c r="E172" s="247">
        <v>154</v>
      </c>
      <c r="F172" s="247">
        <v>1657</v>
      </c>
      <c r="G172" s="247">
        <v>296</v>
      </c>
      <c r="H172" s="247">
        <v>148</v>
      </c>
      <c r="I172" s="237">
        <f t="shared" si="14"/>
        <v>-59</v>
      </c>
      <c r="J172" s="237">
        <f t="shared" si="15"/>
        <v>-82</v>
      </c>
      <c r="K172" s="237">
        <f t="shared" si="16"/>
        <v>-135</v>
      </c>
      <c r="L172" s="237">
        <f t="shared" si="17"/>
        <v>15239</v>
      </c>
      <c r="M172" s="41">
        <f>世帯・人口!E173-世帯・人口!$E$156</f>
        <v>1994</v>
      </c>
    </row>
    <row r="173" spans="1:13" ht="14.25" thickTop="1" x14ac:dyDescent="0.15">
      <c r="A173" s="283" t="s">
        <v>24</v>
      </c>
      <c r="B173" s="226" t="s">
        <v>50</v>
      </c>
      <c r="C173" s="244">
        <v>1618</v>
      </c>
      <c r="D173" s="244">
        <v>248</v>
      </c>
      <c r="E173" s="244">
        <v>272</v>
      </c>
      <c r="F173" s="244">
        <v>1527</v>
      </c>
      <c r="G173" s="244">
        <v>389</v>
      </c>
      <c r="H173" s="244">
        <v>104</v>
      </c>
      <c r="I173" s="245">
        <f t="shared" si="14"/>
        <v>91</v>
      </c>
      <c r="J173" s="245">
        <f t="shared" si="15"/>
        <v>-141</v>
      </c>
      <c r="K173" s="245">
        <f t="shared" si="16"/>
        <v>118</v>
      </c>
      <c r="L173" s="245">
        <f t="shared" si="17"/>
        <v>15357</v>
      </c>
      <c r="M173" s="229">
        <f>世帯・人口!E174-世帯・人口!$E$156</f>
        <v>2112</v>
      </c>
    </row>
    <row r="174" spans="1:13" x14ac:dyDescent="0.15">
      <c r="A174" s="284"/>
      <c r="B174" s="210" t="s">
        <v>51</v>
      </c>
      <c r="C174" s="246">
        <v>2128</v>
      </c>
      <c r="D174" s="246">
        <v>167</v>
      </c>
      <c r="E174" s="246">
        <v>149</v>
      </c>
      <c r="F174" s="246">
        <v>1714</v>
      </c>
      <c r="G174" s="246">
        <v>275</v>
      </c>
      <c r="H174" s="246">
        <v>165</v>
      </c>
      <c r="I174" s="18">
        <f>IF((C174)="","",(C174)-(F174))</f>
        <v>414</v>
      </c>
      <c r="J174" s="18">
        <f>IF((C174)="","",(D174)-(G174))</f>
        <v>-108</v>
      </c>
      <c r="K174" s="18">
        <f>IF((C174)="","",(SUM(C174:E174)-SUM(F174:H174)))</f>
        <v>290</v>
      </c>
      <c r="L174" s="18">
        <f t="shared" si="17"/>
        <v>15647</v>
      </c>
      <c r="M174" s="18">
        <f>世帯・人口!E175-世帯・人口!$E$156</f>
        <v>2402</v>
      </c>
    </row>
    <row r="175" spans="1:13" x14ac:dyDescent="0.15">
      <c r="A175" s="284"/>
      <c r="B175" s="210" t="s">
        <v>52</v>
      </c>
      <c r="C175" s="246">
        <v>3927</v>
      </c>
      <c r="D175" s="246">
        <v>212</v>
      </c>
      <c r="E175" s="246">
        <v>287</v>
      </c>
      <c r="F175" s="246">
        <v>3250</v>
      </c>
      <c r="G175" s="246">
        <v>284</v>
      </c>
      <c r="H175" s="246">
        <v>205</v>
      </c>
      <c r="I175" s="18">
        <f t="shared" si="14"/>
        <v>677</v>
      </c>
      <c r="J175" s="18">
        <f t="shared" si="15"/>
        <v>-72</v>
      </c>
      <c r="K175" s="18">
        <f t="shared" si="16"/>
        <v>687</v>
      </c>
      <c r="L175" s="18">
        <f t="shared" si="17"/>
        <v>16334</v>
      </c>
      <c r="M175" s="18">
        <f>世帯・人口!E176-世帯・人口!$E$156</f>
        <v>3089</v>
      </c>
    </row>
    <row r="176" spans="1:13" x14ac:dyDescent="0.15">
      <c r="A176" s="284"/>
      <c r="B176" s="210" t="s">
        <v>53</v>
      </c>
      <c r="C176" s="246">
        <v>3049</v>
      </c>
      <c r="D176" s="246">
        <v>222</v>
      </c>
      <c r="E176" s="246">
        <v>525</v>
      </c>
      <c r="F176" s="246">
        <v>2585</v>
      </c>
      <c r="G176" s="246">
        <v>313</v>
      </c>
      <c r="H176" s="246">
        <v>272</v>
      </c>
      <c r="I176" s="18">
        <f t="shared" si="14"/>
        <v>464</v>
      </c>
      <c r="J176" s="18">
        <f t="shared" si="15"/>
        <v>-91</v>
      </c>
      <c r="K176" s="18">
        <f t="shared" si="16"/>
        <v>626</v>
      </c>
      <c r="L176" s="18">
        <f t="shared" si="17"/>
        <v>16960</v>
      </c>
      <c r="M176" s="18">
        <f>世帯・人口!E177-世帯・人口!$E$156</f>
        <v>3715</v>
      </c>
    </row>
    <row r="177" spans="1:13" x14ac:dyDescent="0.15">
      <c r="A177" s="284"/>
      <c r="B177" s="210" t="s">
        <v>54</v>
      </c>
      <c r="C177" s="246">
        <v>1918</v>
      </c>
      <c r="D177" s="246">
        <v>232</v>
      </c>
      <c r="E177" s="246">
        <v>227</v>
      </c>
      <c r="F177" s="246">
        <v>1622</v>
      </c>
      <c r="G177" s="246">
        <v>295</v>
      </c>
      <c r="H177" s="246">
        <v>139</v>
      </c>
      <c r="I177" s="18">
        <f t="shared" ref="I177:I184" si="18">IF((C177)="","",(C177)-(F177))</f>
        <v>296</v>
      </c>
      <c r="J177" s="18">
        <f t="shared" ref="J177:J184" si="19">IF((C177)="","",(D177)-(G177))</f>
        <v>-63</v>
      </c>
      <c r="K177" s="18">
        <f t="shared" ref="K177:K184" si="20">IF((C177)="","",(SUM(C177:E177)-SUM(F177:H177)))</f>
        <v>321</v>
      </c>
      <c r="L177" s="18">
        <f t="shared" si="17"/>
        <v>17281</v>
      </c>
      <c r="M177" s="18">
        <f>世帯・人口!E178-世帯・人口!$E$156</f>
        <v>4036</v>
      </c>
    </row>
    <row r="178" spans="1:13" x14ac:dyDescent="0.15">
      <c r="A178" s="284"/>
      <c r="B178" s="221" t="s">
        <v>55</v>
      </c>
      <c r="C178" s="246">
        <v>1745</v>
      </c>
      <c r="D178" s="246">
        <v>228</v>
      </c>
      <c r="E178" s="246">
        <v>227</v>
      </c>
      <c r="F178" s="246">
        <v>1727</v>
      </c>
      <c r="G178" s="246">
        <v>256</v>
      </c>
      <c r="H178" s="246">
        <v>188</v>
      </c>
      <c r="I178" s="18">
        <f t="shared" si="18"/>
        <v>18</v>
      </c>
      <c r="J178" s="18">
        <f t="shared" si="19"/>
        <v>-28</v>
      </c>
      <c r="K178" s="18">
        <f t="shared" si="20"/>
        <v>29</v>
      </c>
      <c r="L178" s="18">
        <f t="shared" si="17"/>
        <v>17310</v>
      </c>
      <c r="M178" s="18">
        <f>世帯・人口!E179-世帯・人口!$E$156</f>
        <v>4065</v>
      </c>
    </row>
    <row r="179" spans="1:13" x14ac:dyDescent="0.15">
      <c r="A179" s="284"/>
      <c r="B179" s="210" t="s">
        <v>56</v>
      </c>
      <c r="C179" s="246">
        <v>1948</v>
      </c>
      <c r="D179" s="246">
        <v>268</v>
      </c>
      <c r="E179" s="246">
        <v>524</v>
      </c>
      <c r="F179" s="246">
        <v>1753</v>
      </c>
      <c r="G179" s="246">
        <v>268</v>
      </c>
      <c r="H179" s="246">
        <v>236</v>
      </c>
      <c r="I179" s="18">
        <f t="shared" si="18"/>
        <v>195</v>
      </c>
      <c r="J179" s="18">
        <f t="shared" si="19"/>
        <v>0</v>
      </c>
      <c r="K179" s="18">
        <f t="shared" si="20"/>
        <v>483</v>
      </c>
      <c r="L179" s="18">
        <f t="shared" si="17"/>
        <v>17793</v>
      </c>
      <c r="M179" s="18">
        <f>世帯・人口!E180-世帯・人口!$E$156</f>
        <v>4548</v>
      </c>
    </row>
    <row r="180" spans="1:13" x14ac:dyDescent="0.15">
      <c r="A180" s="284"/>
      <c r="B180" s="210" t="s">
        <v>57</v>
      </c>
      <c r="C180" s="246">
        <v>1687</v>
      </c>
      <c r="D180" s="246">
        <v>249</v>
      </c>
      <c r="E180" s="246">
        <v>193</v>
      </c>
      <c r="F180" s="246">
        <v>1531</v>
      </c>
      <c r="G180" s="246">
        <v>283</v>
      </c>
      <c r="H180" s="246">
        <v>219</v>
      </c>
      <c r="I180" s="18">
        <f t="shared" si="18"/>
        <v>156</v>
      </c>
      <c r="J180" s="18">
        <f t="shared" si="19"/>
        <v>-34</v>
      </c>
      <c r="K180" s="18">
        <f t="shared" si="20"/>
        <v>96</v>
      </c>
      <c r="L180" s="18">
        <f t="shared" si="17"/>
        <v>17889</v>
      </c>
      <c r="M180" s="18">
        <f>世帯・人口!E181-世帯・人口!$E$156</f>
        <v>4644</v>
      </c>
    </row>
    <row r="181" spans="1:13" x14ac:dyDescent="0.15">
      <c r="A181" s="285"/>
      <c r="B181" s="210" t="s">
        <v>58</v>
      </c>
      <c r="C181" s="246">
        <v>1730</v>
      </c>
      <c r="D181" s="246">
        <v>250</v>
      </c>
      <c r="E181" s="246">
        <v>268</v>
      </c>
      <c r="F181" s="246">
        <v>1667</v>
      </c>
      <c r="G181" s="246">
        <v>256</v>
      </c>
      <c r="H181" s="246">
        <v>166</v>
      </c>
      <c r="I181" s="18">
        <f t="shared" si="18"/>
        <v>63</v>
      </c>
      <c r="J181" s="18">
        <f t="shared" si="19"/>
        <v>-6</v>
      </c>
      <c r="K181" s="18">
        <f t="shared" si="20"/>
        <v>159</v>
      </c>
      <c r="L181" s="18">
        <f t="shared" si="17"/>
        <v>18048</v>
      </c>
      <c r="M181" s="18">
        <f>世帯・人口!E182-世帯・人口!$E$156</f>
        <v>4803</v>
      </c>
    </row>
    <row r="182" spans="1:13" x14ac:dyDescent="0.15">
      <c r="A182" s="285"/>
      <c r="B182" s="210" t="s">
        <v>67</v>
      </c>
      <c r="C182" s="246">
        <v>1822</v>
      </c>
      <c r="D182" s="246">
        <v>286</v>
      </c>
      <c r="E182" s="246">
        <v>587</v>
      </c>
      <c r="F182" s="246">
        <v>1850</v>
      </c>
      <c r="G182" s="246">
        <v>253</v>
      </c>
      <c r="H182" s="246">
        <v>178</v>
      </c>
      <c r="I182" s="18">
        <f t="shared" si="18"/>
        <v>-28</v>
      </c>
      <c r="J182" s="18">
        <f t="shared" si="19"/>
        <v>33</v>
      </c>
      <c r="K182" s="18">
        <f t="shared" si="20"/>
        <v>414</v>
      </c>
      <c r="L182" s="18">
        <f t="shared" si="17"/>
        <v>18462</v>
      </c>
      <c r="M182" s="18">
        <f>世帯・人口!E183-世帯・人口!$E$156</f>
        <v>5217</v>
      </c>
    </row>
    <row r="183" spans="1:13" x14ac:dyDescent="0.15">
      <c r="A183" s="285"/>
      <c r="B183" s="210" t="s">
        <v>68</v>
      </c>
      <c r="C183" s="246">
        <v>1634</v>
      </c>
      <c r="D183" s="246">
        <v>231</v>
      </c>
      <c r="E183" s="246">
        <v>167</v>
      </c>
      <c r="F183" s="246">
        <v>1515</v>
      </c>
      <c r="G183" s="246">
        <v>262</v>
      </c>
      <c r="H183" s="246">
        <v>152</v>
      </c>
      <c r="I183" s="18">
        <f t="shared" si="18"/>
        <v>119</v>
      </c>
      <c r="J183" s="18">
        <f t="shared" si="19"/>
        <v>-31</v>
      </c>
      <c r="K183" s="18">
        <f t="shared" si="20"/>
        <v>103</v>
      </c>
      <c r="L183" s="18">
        <f t="shared" si="17"/>
        <v>18565</v>
      </c>
      <c r="M183" s="18">
        <f>世帯・人口!E184-世帯・人口!$E$156</f>
        <v>5320</v>
      </c>
    </row>
    <row r="184" spans="1:13" ht="14.25" thickBot="1" x14ac:dyDescent="0.2">
      <c r="A184" s="286"/>
      <c r="B184" s="235" t="s">
        <v>69</v>
      </c>
      <c r="C184" s="247">
        <v>1752</v>
      </c>
      <c r="D184" s="247">
        <v>243</v>
      </c>
      <c r="E184" s="247">
        <v>152</v>
      </c>
      <c r="F184" s="247">
        <v>1633</v>
      </c>
      <c r="G184" s="247">
        <v>312</v>
      </c>
      <c r="H184" s="247">
        <v>167</v>
      </c>
      <c r="I184" s="237">
        <f t="shared" si="18"/>
        <v>119</v>
      </c>
      <c r="J184" s="237">
        <f t="shared" si="19"/>
        <v>-69</v>
      </c>
      <c r="K184" s="237">
        <f t="shared" si="20"/>
        <v>35</v>
      </c>
      <c r="L184" s="237">
        <f t="shared" si="17"/>
        <v>18600</v>
      </c>
      <c r="M184" s="41">
        <f>世帯・人口!E185-世帯・人口!$E$156</f>
        <v>5355</v>
      </c>
    </row>
    <row r="185" spans="1:13" ht="14.25" thickTop="1" x14ac:dyDescent="0.15">
      <c r="A185" s="283" t="s">
        <v>25</v>
      </c>
      <c r="B185" s="226" t="s">
        <v>50</v>
      </c>
      <c r="C185" s="244">
        <v>1664</v>
      </c>
      <c r="D185" s="244">
        <v>254</v>
      </c>
      <c r="E185" s="244">
        <v>313</v>
      </c>
      <c r="F185" s="244">
        <v>1455</v>
      </c>
      <c r="G185" s="244">
        <v>407</v>
      </c>
      <c r="H185" s="244">
        <v>174</v>
      </c>
      <c r="I185" s="245">
        <f>IF((C185)="","",(C185)-(F185))</f>
        <v>209</v>
      </c>
      <c r="J185" s="245">
        <f>IF((C185)="","",(D185)-(G185))</f>
        <v>-153</v>
      </c>
      <c r="K185" s="245">
        <f>IF((C185)="","",(SUM(C185:E185)-SUM(F185:H185)))</f>
        <v>195</v>
      </c>
      <c r="L185" s="245">
        <f t="shared" si="17"/>
        <v>18795</v>
      </c>
      <c r="M185" s="229">
        <f>世帯・人口!E186-世帯・人口!$E$156</f>
        <v>5550</v>
      </c>
    </row>
    <row r="186" spans="1:13" x14ac:dyDescent="0.15">
      <c r="A186" s="284"/>
      <c r="B186" s="210" t="s">
        <v>51</v>
      </c>
      <c r="C186" s="246">
        <v>1809</v>
      </c>
      <c r="D186" s="246">
        <v>177</v>
      </c>
      <c r="E186" s="246">
        <v>164</v>
      </c>
      <c r="F186" s="246">
        <v>1693</v>
      </c>
      <c r="G186" s="246">
        <v>333</v>
      </c>
      <c r="H186" s="246">
        <v>119</v>
      </c>
      <c r="I186" s="18">
        <f>IF((C186)="","",(C186)-(F186))</f>
        <v>116</v>
      </c>
      <c r="J186" s="18">
        <f>IF((C186)="","",(D186)-(G186))</f>
        <v>-156</v>
      </c>
      <c r="K186" s="18">
        <f>IF((C186)="","",(SUM(C186:E186)-SUM(F186:H186)))</f>
        <v>5</v>
      </c>
      <c r="L186" s="18">
        <f t="shared" si="17"/>
        <v>18800</v>
      </c>
      <c r="M186" s="18">
        <f>世帯・人口!E187-世帯・人口!$E$156</f>
        <v>5555</v>
      </c>
    </row>
    <row r="187" spans="1:13" x14ac:dyDescent="0.15">
      <c r="A187" s="284"/>
      <c r="B187" s="210" t="s">
        <v>52</v>
      </c>
      <c r="C187" s="246">
        <v>4008</v>
      </c>
      <c r="D187" s="246">
        <v>187</v>
      </c>
      <c r="E187" s="246">
        <v>432</v>
      </c>
      <c r="F187" s="246">
        <v>3521</v>
      </c>
      <c r="G187" s="246">
        <v>315</v>
      </c>
      <c r="H187" s="246">
        <v>221</v>
      </c>
      <c r="I187" s="18">
        <f t="shared" ref="I187:I196" si="21">IF((C187)="","",(C187)-(F187))</f>
        <v>487</v>
      </c>
      <c r="J187" s="18">
        <f t="shared" ref="J187:J196" si="22">IF((C187)="","",(D187)-(G187))</f>
        <v>-128</v>
      </c>
      <c r="K187" s="18">
        <f t="shared" ref="K187:K196" si="23">IF((C187)="","",(SUM(C187:E187)-SUM(F187:H187)))</f>
        <v>570</v>
      </c>
      <c r="L187" s="18">
        <f t="shared" si="17"/>
        <v>19370</v>
      </c>
      <c r="M187" s="18">
        <f>世帯・人口!E188-世帯・人口!$E$156</f>
        <v>6125</v>
      </c>
    </row>
    <row r="188" spans="1:13" x14ac:dyDescent="0.15">
      <c r="A188" s="284"/>
      <c r="B188" s="210" t="s">
        <v>53</v>
      </c>
      <c r="C188" s="246">
        <v>2997</v>
      </c>
      <c r="D188" s="246">
        <v>218</v>
      </c>
      <c r="E188" s="246">
        <v>769</v>
      </c>
      <c r="F188" s="246">
        <v>2780</v>
      </c>
      <c r="G188" s="246">
        <v>271</v>
      </c>
      <c r="H188" s="246">
        <v>218</v>
      </c>
      <c r="I188" s="18">
        <f t="shared" si="21"/>
        <v>217</v>
      </c>
      <c r="J188" s="18">
        <f t="shared" si="22"/>
        <v>-53</v>
      </c>
      <c r="K188" s="18">
        <f t="shared" si="23"/>
        <v>715</v>
      </c>
      <c r="L188" s="18">
        <f t="shared" si="17"/>
        <v>20085</v>
      </c>
      <c r="M188" s="18">
        <f>世帯・人口!E189-世帯・人口!$E$156</f>
        <v>6840</v>
      </c>
    </row>
    <row r="189" spans="1:13" x14ac:dyDescent="0.15">
      <c r="A189" s="284"/>
      <c r="B189" s="210" t="s">
        <v>54</v>
      </c>
      <c r="C189" s="246">
        <v>1857</v>
      </c>
      <c r="D189" s="246">
        <v>249</v>
      </c>
      <c r="E189" s="246">
        <v>185</v>
      </c>
      <c r="F189" s="246">
        <v>1613</v>
      </c>
      <c r="G189" s="246">
        <v>248</v>
      </c>
      <c r="H189" s="246">
        <v>123</v>
      </c>
      <c r="I189" s="18">
        <f t="shared" si="21"/>
        <v>244</v>
      </c>
      <c r="J189" s="18">
        <f t="shared" si="22"/>
        <v>1</v>
      </c>
      <c r="K189" s="18">
        <f t="shared" si="23"/>
        <v>307</v>
      </c>
      <c r="L189" s="18">
        <f t="shared" si="17"/>
        <v>20392</v>
      </c>
      <c r="M189" s="18">
        <f>世帯・人口!E190-世帯・人口!$E$156</f>
        <v>7147</v>
      </c>
    </row>
    <row r="190" spans="1:13" x14ac:dyDescent="0.15">
      <c r="A190" s="284"/>
      <c r="B190" s="221" t="s">
        <v>55</v>
      </c>
      <c r="C190" s="246">
        <v>1934</v>
      </c>
      <c r="D190" s="246">
        <v>263</v>
      </c>
      <c r="E190" s="246">
        <v>403</v>
      </c>
      <c r="F190" s="246">
        <v>1845</v>
      </c>
      <c r="G190" s="246">
        <v>280</v>
      </c>
      <c r="H190" s="246">
        <v>189</v>
      </c>
      <c r="I190" s="18">
        <f t="shared" si="21"/>
        <v>89</v>
      </c>
      <c r="J190" s="18">
        <f t="shared" si="22"/>
        <v>-17</v>
      </c>
      <c r="K190" s="18">
        <f t="shared" si="23"/>
        <v>286</v>
      </c>
      <c r="L190" s="18">
        <f t="shared" si="17"/>
        <v>20678</v>
      </c>
      <c r="M190" s="18">
        <f>世帯・人口!E191-世帯・人口!$E$156</f>
        <v>7433</v>
      </c>
    </row>
    <row r="191" spans="1:13" x14ac:dyDescent="0.15">
      <c r="A191" s="284"/>
      <c r="B191" s="210" t="s">
        <v>56</v>
      </c>
      <c r="C191" s="246">
        <v>1911</v>
      </c>
      <c r="D191" s="246">
        <v>240</v>
      </c>
      <c r="E191" s="246">
        <v>466</v>
      </c>
      <c r="F191" s="246">
        <v>1900</v>
      </c>
      <c r="G191" s="246">
        <v>277</v>
      </c>
      <c r="H191" s="246">
        <v>270</v>
      </c>
      <c r="I191" s="18">
        <f t="shared" si="21"/>
        <v>11</v>
      </c>
      <c r="J191" s="18">
        <f t="shared" si="22"/>
        <v>-37</v>
      </c>
      <c r="K191" s="18">
        <f t="shared" si="23"/>
        <v>170</v>
      </c>
      <c r="L191" s="18">
        <f t="shared" si="17"/>
        <v>20848</v>
      </c>
      <c r="M191" s="18">
        <f>世帯・人口!E192-世帯・人口!$E$156</f>
        <v>7603</v>
      </c>
    </row>
    <row r="192" spans="1:13" x14ac:dyDescent="0.15">
      <c r="A192" s="284"/>
      <c r="B192" s="210" t="s">
        <v>57</v>
      </c>
      <c r="C192" s="246">
        <v>1910</v>
      </c>
      <c r="D192" s="246">
        <v>293</v>
      </c>
      <c r="E192" s="246">
        <v>248</v>
      </c>
      <c r="F192" s="246">
        <v>1767</v>
      </c>
      <c r="G192" s="246">
        <v>299</v>
      </c>
      <c r="H192" s="246">
        <v>289</v>
      </c>
      <c r="I192" s="18">
        <f t="shared" si="21"/>
        <v>143</v>
      </c>
      <c r="J192" s="18">
        <f t="shared" si="22"/>
        <v>-6</v>
      </c>
      <c r="K192" s="18">
        <f t="shared" si="23"/>
        <v>96</v>
      </c>
      <c r="L192" s="18">
        <f t="shared" si="17"/>
        <v>20944</v>
      </c>
      <c r="M192" s="18">
        <f>世帯・人口!E193-世帯・人口!$E$156</f>
        <v>7699</v>
      </c>
    </row>
    <row r="193" spans="1:13" x14ac:dyDescent="0.15">
      <c r="A193" s="285"/>
      <c r="B193" s="210" t="s">
        <v>58</v>
      </c>
      <c r="C193" s="246">
        <v>1928</v>
      </c>
      <c r="D193" s="246">
        <v>272</v>
      </c>
      <c r="E193" s="246">
        <v>299</v>
      </c>
      <c r="F193" s="246">
        <v>1934</v>
      </c>
      <c r="G193" s="246">
        <v>257</v>
      </c>
      <c r="H193" s="246">
        <v>177</v>
      </c>
      <c r="I193" s="18">
        <f t="shared" si="21"/>
        <v>-6</v>
      </c>
      <c r="J193" s="18">
        <f t="shared" si="22"/>
        <v>15</v>
      </c>
      <c r="K193" s="18">
        <f t="shared" si="23"/>
        <v>131</v>
      </c>
      <c r="L193" s="18">
        <f t="shared" si="17"/>
        <v>21075</v>
      </c>
      <c r="M193" s="18">
        <f>世帯・人口!E194-世帯・人口!$E$156</f>
        <v>7830</v>
      </c>
    </row>
    <row r="194" spans="1:13" x14ac:dyDescent="0.15">
      <c r="A194" s="285"/>
      <c r="B194" s="210" t="s">
        <v>67</v>
      </c>
      <c r="C194" s="246">
        <v>2133</v>
      </c>
      <c r="D194" s="246">
        <v>234</v>
      </c>
      <c r="E194" s="246">
        <v>632</v>
      </c>
      <c r="F194" s="246">
        <v>2015</v>
      </c>
      <c r="G194" s="246">
        <v>255</v>
      </c>
      <c r="H194" s="246">
        <v>178</v>
      </c>
      <c r="I194" s="18">
        <f t="shared" si="21"/>
        <v>118</v>
      </c>
      <c r="J194" s="18">
        <f t="shared" si="22"/>
        <v>-21</v>
      </c>
      <c r="K194" s="18">
        <f t="shared" si="23"/>
        <v>551</v>
      </c>
      <c r="L194" s="18">
        <f t="shared" si="17"/>
        <v>21626</v>
      </c>
      <c r="M194" s="18">
        <f>世帯・人口!E195-世帯・人口!$E$156</f>
        <v>8381</v>
      </c>
    </row>
    <row r="195" spans="1:13" x14ac:dyDescent="0.15">
      <c r="A195" s="285"/>
      <c r="B195" s="210" t="s">
        <v>68</v>
      </c>
      <c r="C195" s="246">
        <v>1668</v>
      </c>
      <c r="D195" s="246">
        <v>262</v>
      </c>
      <c r="E195" s="246">
        <v>144</v>
      </c>
      <c r="F195" s="246">
        <v>1685</v>
      </c>
      <c r="G195" s="246">
        <v>284</v>
      </c>
      <c r="H195" s="246">
        <v>112</v>
      </c>
      <c r="I195" s="18">
        <f t="shared" si="21"/>
        <v>-17</v>
      </c>
      <c r="J195" s="18">
        <f t="shared" si="22"/>
        <v>-22</v>
      </c>
      <c r="K195" s="18">
        <f t="shared" si="23"/>
        <v>-7</v>
      </c>
      <c r="L195" s="18">
        <f t="shared" si="17"/>
        <v>21619</v>
      </c>
      <c r="M195" s="18">
        <f>世帯・人口!E196-世帯・人口!$E$156</f>
        <v>8374</v>
      </c>
    </row>
    <row r="196" spans="1:13" ht="14.25" thickBot="1" x14ac:dyDescent="0.2">
      <c r="A196" s="286"/>
      <c r="B196" s="235" t="s">
        <v>69</v>
      </c>
      <c r="C196" s="247">
        <v>1866</v>
      </c>
      <c r="D196" s="247">
        <v>243</v>
      </c>
      <c r="E196" s="247">
        <v>186</v>
      </c>
      <c r="F196" s="247">
        <v>1686</v>
      </c>
      <c r="G196" s="247">
        <v>294</v>
      </c>
      <c r="H196" s="247">
        <v>166</v>
      </c>
      <c r="I196" s="237">
        <f t="shared" si="21"/>
        <v>180</v>
      </c>
      <c r="J196" s="237">
        <f t="shared" si="22"/>
        <v>-51</v>
      </c>
      <c r="K196" s="237">
        <f t="shared" si="23"/>
        <v>149</v>
      </c>
      <c r="L196" s="237">
        <f>IF((C196)="","",(L195+K196))</f>
        <v>21768</v>
      </c>
      <c r="M196" s="41">
        <f>世帯・人口!E197-世帯・人口!$E$156</f>
        <v>8523</v>
      </c>
    </row>
    <row r="197" spans="1:13" ht="14.25" thickTop="1" x14ac:dyDescent="0.15">
      <c r="A197" s="283" t="s">
        <v>26</v>
      </c>
      <c r="B197" s="226" t="s">
        <v>50</v>
      </c>
      <c r="C197" s="244">
        <v>1661</v>
      </c>
      <c r="D197" s="244">
        <v>251</v>
      </c>
      <c r="E197" s="244">
        <v>354</v>
      </c>
      <c r="F197" s="244">
        <v>1541</v>
      </c>
      <c r="G197" s="244">
        <v>371</v>
      </c>
      <c r="H197" s="244">
        <v>122</v>
      </c>
      <c r="I197" s="245">
        <f>IF((C197)="","",(C197)-(F197))</f>
        <v>120</v>
      </c>
      <c r="J197" s="245">
        <f>IF((C197)="","",(D197)-(G197))</f>
        <v>-120</v>
      </c>
      <c r="K197" s="245">
        <f>IF((C197)="","",(SUM(C197:E197)-SUM(F197:H197)))</f>
        <v>232</v>
      </c>
      <c r="L197" s="245">
        <f t="shared" ref="L197:L218" si="24">IF((C197)="","",(L196+K197))</f>
        <v>22000</v>
      </c>
      <c r="M197" s="229">
        <f>世帯・人口!E198-世帯・人口!$E$156</f>
        <v>8755</v>
      </c>
    </row>
    <row r="198" spans="1:13" x14ac:dyDescent="0.15">
      <c r="A198" s="284"/>
      <c r="B198" s="210" t="s">
        <v>51</v>
      </c>
      <c r="C198" s="246">
        <v>1954</v>
      </c>
      <c r="D198" s="246">
        <v>221</v>
      </c>
      <c r="E198" s="246">
        <v>150</v>
      </c>
      <c r="F198" s="246">
        <v>1761</v>
      </c>
      <c r="G198" s="246">
        <v>328</v>
      </c>
      <c r="H198" s="246">
        <v>121</v>
      </c>
      <c r="I198" s="18">
        <f>IF((C198)="","",(C198)-(F198))</f>
        <v>193</v>
      </c>
      <c r="J198" s="18">
        <f>IF((C198)="","",(D198)-(G198))</f>
        <v>-107</v>
      </c>
      <c r="K198" s="18">
        <f>IF((C198)="","",(SUM(C198:E198)-SUM(F198:H198)))</f>
        <v>115</v>
      </c>
      <c r="L198" s="18">
        <f t="shared" si="24"/>
        <v>22115</v>
      </c>
      <c r="M198" s="18">
        <f>世帯・人口!E199-世帯・人口!$E$156</f>
        <v>8870</v>
      </c>
    </row>
    <row r="199" spans="1:13" x14ac:dyDescent="0.15">
      <c r="A199" s="284"/>
      <c r="B199" s="210" t="s">
        <v>52</v>
      </c>
      <c r="C199" s="246">
        <v>4491</v>
      </c>
      <c r="D199" s="246">
        <v>265</v>
      </c>
      <c r="E199" s="246">
        <v>450</v>
      </c>
      <c r="F199" s="246">
        <v>3568</v>
      </c>
      <c r="G199" s="246">
        <v>302</v>
      </c>
      <c r="H199" s="246">
        <v>203</v>
      </c>
      <c r="I199" s="18">
        <f t="shared" ref="I199:I208" si="25">IF((C199)="","",(C199)-(F199))</f>
        <v>923</v>
      </c>
      <c r="J199" s="18">
        <f t="shared" ref="J199:J208" si="26">IF((C199)="","",(D199)-(G199))</f>
        <v>-37</v>
      </c>
      <c r="K199" s="18">
        <f t="shared" ref="K199:K208" si="27">IF((C199)="","",(SUM(C199:E199)-SUM(F199:H199)))</f>
        <v>1133</v>
      </c>
      <c r="L199" s="18">
        <f t="shared" si="24"/>
        <v>23248</v>
      </c>
      <c r="M199" s="18">
        <f>世帯・人口!E200-世帯・人口!$E$156</f>
        <v>10003</v>
      </c>
    </row>
    <row r="200" spans="1:13" x14ac:dyDescent="0.15">
      <c r="A200" s="284"/>
      <c r="B200" s="210" t="s">
        <v>53</v>
      </c>
      <c r="C200" s="246">
        <v>3319</v>
      </c>
      <c r="D200" s="246">
        <v>209</v>
      </c>
      <c r="E200" s="246">
        <v>844</v>
      </c>
      <c r="F200" s="246">
        <v>2786</v>
      </c>
      <c r="G200" s="246">
        <v>281</v>
      </c>
      <c r="H200" s="246">
        <v>204</v>
      </c>
      <c r="I200" s="18">
        <f t="shared" si="25"/>
        <v>533</v>
      </c>
      <c r="J200" s="18">
        <f t="shared" si="26"/>
        <v>-72</v>
      </c>
      <c r="K200" s="18">
        <f t="shared" si="27"/>
        <v>1101</v>
      </c>
      <c r="L200" s="18">
        <f t="shared" si="24"/>
        <v>24349</v>
      </c>
      <c r="M200" s="18">
        <f>世帯・人口!E201-世帯・人口!$E$156</f>
        <v>11104</v>
      </c>
    </row>
    <row r="201" spans="1:13" x14ac:dyDescent="0.15">
      <c r="A201" s="284"/>
      <c r="B201" s="210" t="s">
        <v>54</v>
      </c>
      <c r="C201" s="246">
        <v>1969</v>
      </c>
      <c r="D201" s="246">
        <v>269</v>
      </c>
      <c r="E201" s="246">
        <v>193</v>
      </c>
      <c r="F201" s="246">
        <v>1771</v>
      </c>
      <c r="G201" s="246">
        <v>300</v>
      </c>
      <c r="H201" s="246">
        <v>169</v>
      </c>
      <c r="I201" s="18">
        <f t="shared" si="25"/>
        <v>198</v>
      </c>
      <c r="J201" s="18">
        <f t="shared" si="26"/>
        <v>-31</v>
      </c>
      <c r="K201" s="18">
        <f t="shared" si="27"/>
        <v>191</v>
      </c>
      <c r="L201" s="18">
        <f t="shared" si="24"/>
        <v>24540</v>
      </c>
      <c r="M201" s="18">
        <f>世帯・人口!E202-世帯・人口!$E$156</f>
        <v>11295</v>
      </c>
    </row>
    <row r="202" spans="1:13" x14ac:dyDescent="0.15">
      <c r="A202" s="284"/>
      <c r="B202" s="221" t="s">
        <v>55</v>
      </c>
      <c r="C202" s="246">
        <v>1794</v>
      </c>
      <c r="D202" s="246">
        <v>247</v>
      </c>
      <c r="E202" s="246">
        <v>321</v>
      </c>
      <c r="F202" s="246">
        <v>1744</v>
      </c>
      <c r="G202" s="246">
        <v>261</v>
      </c>
      <c r="H202" s="246">
        <v>226</v>
      </c>
      <c r="I202" s="18">
        <f t="shared" si="25"/>
        <v>50</v>
      </c>
      <c r="J202" s="18">
        <f t="shared" si="26"/>
        <v>-14</v>
      </c>
      <c r="K202" s="18">
        <f t="shared" si="27"/>
        <v>131</v>
      </c>
      <c r="L202" s="18">
        <f t="shared" si="24"/>
        <v>24671</v>
      </c>
      <c r="M202" s="18">
        <f>世帯・人口!E203-世帯・人口!$E$156</f>
        <v>11426</v>
      </c>
    </row>
    <row r="203" spans="1:13" x14ac:dyDescent="0.15">
      <c r="A203" s="284"/>
      <c r="B203" s="210" t="s">
        <v>56</v>
      </c>
      <c r="C203" s="246">
        <v>1720</v>
      </c>
      <c r="D203" s="246">
        <v>281</v>
      </c>
      <c r="E203" s="246">
        <v>560</v>
      </c>
      <c r="F203" s="246">
        <v>1966</v>
      </c>
      <c r="G203" s="246">
        <v>247</v>
      </c>
      <c r="H203" s="246">
        <v>256</v>
      </c>
      <c r="I203" s="18">
        <f t="shared" si="25"/>
        <v>-246</v>
      </c>
      <c r="J203" s="18">
        <f t="shared" si="26"/>
        <v>34</v>
      </c>
      <c r="K203" s="18">
        <f t="shared" si="27"/>
        <v>92</v>
      </c>
      <c r="L203" s="18">
        <f>IF((C203)="","",(L202+K203))</f>
        <v>24763</v>
      </c>
      <c r="M203" s="18">
        <f>世帯・人口!E204-世帯・人口!$E$156</f>
        <v>11518</v>
      </c>
    </row>
    <row r="204" spans="1:13" x14ac:dyDescent="0.15">
      <c r="A204" s="284"/>
      <c r="B204" s="210" t="s">
        <v>57</v>
      </c>
      <c r="C204" s="246">
        <v>1960</v>
      </c>
      <c r="D204" s="246">
        <v>291</v>
      </c>
      <c r="E204" s="246">
        <v>221</v>
      </c>
      <c r="F204" s="246">
        <v>1928</v>
      </c>
      <c r="G204" s="246">
        <v>291</v>
      </c>
      <c r="H204" s="246">
        <v>263</v>
      </c>
      <c r="I204" s="18">
        <f t="shared" si="25"/>
        <v>32</v>
      </c>
      <c r="J204" s="18">
        <f t="shared" si="26"/>
        <v>0</v>
      </c>
      <c r="K204" s="18">
        <f t="shared" si="27"/>
        <v>-10</v>
      </c>
      <c r="L204" s="18">
        <f t="shared" si="24"/>
        <v>24753</v>
      </c>
      <c r="M204" s="18">
        <f>世帯・人口!E205-世帯・人口!$E$156</f>
        <v>11508</v>
      </c>
    </row>
    <row r="205" spans="1:13" x14ac:dyDescent="0.15">
      <c r="A205" s="285"/>
      <c r="B205" s="210" t="s">
        <v>58</v>
      </c>
      <c r="C205" s="246">
        <v>2007</v>
      </c>
      <c r="D205" s="246">
        <v>257</v>
      </c>
      <c r="E205" s="246">
        <v>350</v>
      </c>
      <c r="F205" s="246">
        <v>1828</v>
      </c>
      <c r="G205" s="246">
        <v>278</v>
      </c>
      <c r="H205" s="246">
        <v>197</v>
      </c>
      <c r="I205" s="18">
        <f t="shared" si="25"/>
        <v>179</v>
      </c>
      <c r="J205" s="18">
        <f t="shared" si="26"/>
        <v>-21</v>
      </c>
      <c r="K205" s="18">
        <f t="shared" si="27"/>
        <v>311</v>
      </c>
      <c r="L205" s="18">
        <f t="shared" si="24"/>
        <v>25064</v>
      </c>
      <c r="M205" s="18">
        <f>世帯・人口!E206-世帯・人口!$E$156</f>
        <v>11819</v>
      </c>
    </row>
    <row r="206" spans="1:13" x14ac:dyDescent="0.15">
      <c r="A206" s="285"/>
      <c r="B206" s="210" t="s">
        <v>67</v>
      </c>
      <c r="C206" s="246">
        <v>1919</v>
      </c>
      <c r="D206" s="246">
        <v>261</v>
      </c>
      <c r="E206" s="246">
        <v>685</v>
      </c>
      <c r="F206" s="246">
        <v>1877</v>
      </c>
      <c r="G206" s="246">
        <v>283</v>
      </c>
      <c r="H206" s="246">
        <v>185</v>
      </c>
      <c r="I206" s="18">
        <f t="shared" si="25"/>
        <v>42</v>
      </c>
      <c r="J206" s="18">
        <f t="shared" si="26"/>
        <v>-22</v>
      </c>
      <c r="K206" s="18">
        <f t="shared" si="27"/>
        <v>520</v>
      </c>
      <c r="L206" s="18">
        <f t="shared" si="24"/>
        <v>25584</v>
      </c>
      <c r="M206" s="18">
        <f>世帯・人口!E207-世帯・人口!$E$156</f>
        <v>12339</v>
      </c>
    </row>
    <row r="207" spans="1:13" x14ac:dyDescent="0.15">
      <c r="A207" s="285"/>
      <c r="B207" s="210" t="s">
        <v>68</v>
      </c>
      <c r="C207" s="246">
        <v>1793</v>
      </c>
      <c r="D207" s="246">
        <v>230</v>
      </c>
      <c r="E207" s="246">
        <v>174</v>
      </c>
      <c r="F207" s="246">
        <v>1691</v>
      </c>
      <c r="G207" s="246">
        <v>272</v>
      </c>
      <c r="H207" s="246">
        <v>93</v>
      </c>
      <c r="I207" s="18">
        <f t="shared" si="25"/>
        <v>102</v>
      </c>
      <c r="J207" s="18">
        <f t="shared" si="26"/>
        <v>-42</v>
      </c>
      <c r="K207" s="18">
        <f t="shared" si="27"/>
        <v>141</v>
      </c>
      <c r="L207" s="18">
        <f t="shared" si="24"/>
        <v>25725</v>
      </c>
      <c r="M207" s="18">
        <f>世帯・人口!E208-世帯・人口!$E$156</f>
        <v>12480</v>
      </c>
    </row>
    <row r="208" spans="1:13" ht="14.25" thickBot="1" x14ac:dyDescent="0.2">
      <c r="A208" s="286"/>
      <c r="B208" s="235" t="s">
        <v>69</v>
      </c>
      <c r="C208" s="247">
        <v>1772</v>
      </c>
      <c r="D208" s="247">
        <v>249</v>
      </c>
      <c r="E208" s="247">
        <v>208</v>
      </c>
      <c r="F208" s="247">
        <v>1810</v>
      </c>
      <c r="G208" s="247">
        <v>312</v>
      </c>
      <c r="H208" s="247">
        <v>167</v>
      </c>
      <c r="I208" s="237">
        <f t="shared" si="25"/>
        <v>-38</v>
      </c>
      <c r="J208" s="237">
        <f t="shared" si="26"/>
        <v>-63</v>
      </c>
      <c r="K208" s="237">
        <f t="shared" si="27"/>
        <v>-60</v>
      </c>
      <c r="L208" s="237">
        <f t="shared" si="24"/>
        <v>25665</v>
      </c>
      <c r="M208" s="237">
        <f>世帯・人口!E209-世帯・人口!$E$156</f>
        <v>12420</v>
      </c>
    </row>
    <row r="209" spans="1:13" ht="14.25" thickTop="1" x14ac:dyDescent="0.15">
      <c r="A209" s="299" t="s">
        <v>27</v>
      </c>
      <c r="B209" s="242" t="s">
        <v>50</v>
      </c>
      <c r="C209" s="249">
        <v>1652</v>
      </c>
      <c r="D209" s="249">
        <v>251</v>
      </c>
      <c r="E209" s="249">
        <v>290</v>
      </c>
      <c r="F209" s="249">
        <v>1590</v>
      </c>
      <c r="G209" s="249">
        <v>383</v>
      </c>
      <c r="H209" s="249">
        <v>142</v>
      </c>
      <c r="I209" s="88">
        <f>IF((C209)="","",(C209)-(F209))</f>
        <v>62</v>
      </c>
      <c r="J209" s="88">
        <f>IF((C209)="","",(D209)-(G209))</f>
        <v>-132</v>
      </c>
      <c r="K209" s="88">
        <f>IF((C209)="","",(SUM(C209:E209)-SUM(F209:H209)))</f>
        <v>78</v>
      </c>
      <c r="L209" s="88">
        <f t="shared" si="24"/>
        <v>25743</v>
      </c>
      <c r="M209" s="11">
        <f>世帯・人口!E210-世帯・人口!$E$156</f>
        <v>12498</v>
      </c>
    </row>
    <row r="210" spans="1:13" x14ac:dyDescent="0.15">
      <c r="A210" s="284"/>
      <c r="B210" s="210" t="s">
        <v>51</v>
      </c>
      <c r="C210" s="246">
        <v>1896</v>
      </c>
      <c r="D210" s="246">
        <v>211</v>
      </c>
      <c r="E210" s="246">
        <v>141</v>
      </c>
      <c r="F210" s="246">
        <v>1900</v>
      </c>
      <c r="G210" s="246">
        <v>308</v>
      </c>
      <c r="H210" s="246">
        <v>134</v>
      </c>
      <c r="I210" s="18">
        <f>IF((C210)="","",(C210)-(F210))</f>
        <v>-4</v>
      </c>
      <c r="J210" s="18">
        <f>IF((C210)="","",(D210)-(G210))</f>
        <v>-97</v>
      </c>
      <c r="K210" s="18">
        <f>IF((C210)="","",(SUM(C210:E210)-SUM(F210:H210)))</f>
        <v>-94</v>
      </c>
      <c r="L210" s="18">
        <f t="shared" si="24"/>
        <v>25649</v>
      </c>
      <c r="M210" s="18">
        <f>世帯・人口!E211-世帯・人口!$E$156</f>
        <v>12404</v>
      </c>
    </row>
    <row r="211" spans="1:13" x14ac:dyDescent="0.15">
      <c r="A211" s="284"/>
      <c r="B211" s="210" t="s">
        <v>52</v>
      </c>
      <c r="C211" s="246">
        <v>4580</v>
      </c>
      <c r="D211" s="246">
        <v>243</v>
      </c>
      <c r="E211" s="246">
        <v>481</v>
      </c>
      <c r="F211" s="246">
        <v>3646</v>
      </c>
      <c r="G211" s="246">
        <v>300</v>
      </c>
      <c r="H211" s="246">
        <v>242</v>
      </c>
      <c r="I211" s="18">
        <f t="shared" ref="I211:I220" si="28">IF((C211)="","",(C211)-(F211))</f>
        <v>934</v>
      </c>
      <c r="J211" s="18">
        <f t="shared" ref="J211:J220" si="29">IF((C211)="","",(D211)-(G211))</f>
        <v>-57</v>
      </c>
      <c r="K211" s="18">
        <f t="shared" ref="K211:K274" si="30">IF((C211)="","",(SUM(C211:E211)-SUM(F211:H211)))</f>
        <v>1116</v>
      </c>
      <c r="L211" s="18">
        <f t="shared" si="24"/>
        <v>26765</v>
      </c>
      <c r="M211" s="18">
        <f>世帯・人口!E212-世帯・人口!$E$156</f>
        <v>13520</v>
      </c>
    </row>
    <row r="212" spans="1:13" x14ac:dyDescent="0.15">
      <c r="A212" s="284"/>
      <c r="B212" s="210" t="s">
        <v>53</v>
      </c>
      <c r="C212" s="246">
        <v>3064</v>
      </c>
      <c r="D212" s="246">
        <v>207</v>
      </c>
      <c r="E212" s="246">
        <v>910</v>
      </c>
      <c r="F212" s="246">
        <v>2851</v>
      </c>
      <c r="G212" s="246">
        <v>284</v>
      </c>
      <c r="H212" s="246">
        <v>277</v>
      </c>
      <c r="I212" s="18">
        <f t="shared" si="28"/>
        <v>213</v>
      </c>
      <c r="J212" s="18">
        <f t="shared" si="29"/>
        <v>-77</v>
      </c>
      <c r="K212" s="18">
        <f t="shared" si="30"/>
        <v>769</v>
      </c>
      <c r="L212" s="18">
        <f t="shared" si="24"/>
        <v>27534</v>
      </c>
      <c r="M212" s="18">
        <f>世帯・人口!E213-世帯・人口!$E$156</f>
        <v>14289</v>
      </c>
    </row>
    <row r="213" spans="1:13" x14ac:dyDescent="0.15">
      <c r="A213" s="284"/>
      <c r="B213" s="210" t="s">
        <v>54</v>
      </c>
      <c r="C213" s="246">
        <v>2126</v>
      </c>
      <c r="D213" s="246">
        <v>249</v>
      </c>
      <c r="E213" s="246">
        <v>231</v>
      </c>
      <c r="F213" s="246">
        <v>1861</v>
      </c>
      <c r="G213" s="246">
        <v>283</v>
      </c>
      <c r="H213" s="246">
        <v>146</v>
      </c>
      <c r="I213" s="18">
        <f t="shared" si="28"/>
        <v>265</v>
      </c>
      <c r="J213" s="18">
        <f t="shared" si="29"/>
        <v>-34</v>
      </c>
      <c r="K213" s="18">
        <f t="shared" si="30"/>
        <v>316</v>
      </c>
      <c r="L213" s="18">
        <f t="shared" si="24"/>
        <v>27850</v>
      </c>
      <c r="M213" s="18">
        <f>世帯・人口!E214-世帯・人口!$E$156</f>
        <v>14605</v>
      </c>
    </row>
    <row r="214" spans="1:13" x14ac:dyDescent="0.15">
      <c r="A214" s="284"/>
      <c r="B214" s="221" t="s">
        <v>55</v>
      </c>
      <c r="C214" s="246">
        <v>1989</v>
      </c>
      <c r="D214" s="246">
        <v>243</v>
      </c>
      <c r="E214" s="246">
        <v>311</v>
      </c>
      <c r="F214" s="246">
        <v>1888</v>
      </c>
      <c r="G214" s="246">
        <v>265</v>
      </c>
      <c r="H214" s="246">
        <v>230</v>
      </c>
      <c r="I214" s="18">
        <f t="shared" si="28"/>
        <v>101</v>
      </c>
      <c r="J214" s="18">
        <f t="shared" si="29"/>
        <v>-22</v>
      </c>
      <c r="K214" s="18">
        <f t="shared" si="30"/>
        <v>160</v>
      </c>
      <c r="L214" s="18">
        <f t="shared" si="24"/>
        <v>28010</v>
      </c>
      <c r="M214" s="18">
        <f>世帯・人口!E215-世帯・人口!$E$156</f>
        <v>14765</v>
      </c>
    </row>
    <row r="215" spans="1:13" x14ac:dyDescent="0.15">
      <c r="A215" s="284"/>
      <c r="B215" s="210" t="s">
        <v>56</v>
      </c>
      <c r="C215" s="246">
        <v>1989</v>
      </c>
      <c r="D215" s="246">
        <v>246</v>
      </c>
      <c r="E215" s="246">
        <v>736</v>
      </c>
      <c r="F215" s="246">
        <v>1986</v>
      </c>
      <c r="G215" s="246">
        <v>243</v>
      </c>
      <c r="H215" s="246">
        <v>306</v>
      </c>
      <c r="I215" s="18">
        <f t="shared" si="28"/>
        <v>3</v>
      </c>
      <c r="J215" s="18">
        <f t="shared" si="29"/>
        <v>3</v>
      </c>
      <c r="K215" s="18">
        <f t="shared" si="30"/>
        <v>436</v>
      </c>
      <c r="L215" s="18">
        <f t="shared" si="24"/>
        <v>28446</v>
      </c>
      <c r="M215" s="18">
        <f>世帯・人口!E216-世帯・人口!$E$156</f>
        <v>15201</v>
      </c>
    </row>
    <row r="216" spans="1:13" x14ac:dyDescent="0.15">
      <c r="A216" s="284"/>
      <c r="B216" s="210" t="s">
        <v>57</v>
      </c>
      <c r="C216" s="246">
        <v>1901</v>
      </c>
      <c r="D216" s="246">
        <v>287</v>
      </c>
      <c r="E216" s="246">
        <v>218</v>
      </c>
      <c r="F216" s="246">
        <v>1755</v>
      </c>
      <c r="G216" s="246">
        <v>282</v>
      </c>
      <c r="H216" s="246">
        <v>287</v>
      </c>
      <c r="I216" s="18">
        <f>IF((C216)="","",(C216)-(F216))</f>
        <v>146</v>
      </c>
      <c r="J216" s="18">
        <f t="shared" si="29"/>
        <v>5</v>
      </c>
      <c r="K216" s="18">
        <f>IF((C216)="","",(SUM(C216:E216)-SUM(F216:H216)))</f>
        <v>82</v>
      </c>
      <c r="L216" s="18">
        <f>IF((C216)="","",(L215+K216))</f>
        <v>28528</v>
      </c>
      <c r="M216" s="18">
        <f>世帯・人口!E217-世帯・人口!$E$156</f>
        <v>15283</v>
      </c>
    </row>
    <row r="217" spans="1:13" x14ac:dyDescent="0.15">
      <c r="A217" s="285"/>
      <c r="B217" s="210" t="s">
        <v>58</v>
      </c>
      <c r="C217" s="246">
        <v>1917</v>
      </c>
      <c r="D217" s="246">
        <v>253</v>
      </c>
      <c r="E217" s="246">
        <v>364</v>
      </c>
      <c r="F217" s="246">
        <v>2119</v>
      </c>
      <c r="G217" s="246">
        <v>277</v>
      </c>
      <c r="H217" s="246">
        <v>242</v>
      </c>
      <c r="I217" s="18">
        <f t="shared" si="28"/>
        <v>-202</v>
      </c>
      <c r="J217" s="18">
        <f t="shared" si="29"/>
        <v>-24</v>
      </c>
      <c r="K217" s="18">
        <f t="shared" si="30"/>
        <v>-104</v>
      </c>
      <c r="L217" s="18">
        <f t="shared" si="24"/>
        <v>28424</v>
      </c>
      <c r="M217" s="18">
        <f>世帯・人口!E218-世帯・人口!$E$156</f>
        <v>15179</v>
      </c>
    </row>
    <row r="218" spans="1:13" x14ac:dyDescent="0.15">
      <c r="A218" s="285"/>
      <c r="B218" s="210" t="s">
        <v>67</v>
      </c>
      <c r="C218" s="246">
        <v>2058</v>
      </c>
      <c r="D218" s="246">
        <v>243</v>
      </c>
      <c r="E218" s="246">
        <v>639</v>
      </c>
      <c r="F218" s="246">
        <v>1961</v>
      </c>
      <c r="G218" s="246">
        <v>310</v>
      </c>
      <c r="H218" s="246">
        <v>196</v>
      </c>
      <c r="I218" s="18">
        <f t="shared" si="28"/>
        <v>97</v>
      </c>
      <c r="J218" s="18">
        <f t="shared" si="29"/>
        <v>-67</v>
      </c>
      <c r="K218" s="18">
        <f t="shared" si="30"/>
        <v>473</v>
      </c>
      <c r="L218" s="18">
        <f t="shared" si="24"/>
        <v>28897</v>
      </c>
      <c r="M218" s="18">
        <f>世帯・人口!E219-世帯・人口!$E$156</f>
        <v>15652</v>
      </c>
    </row>
    <row r="219" spans="1:13" x14ac:dyDescent="0.15">
      <c r="A219" s="285"/>
      <c r="B219" s="210" t="s">
        <v>68</v>
      </c>
      <c r="C219" s="246">
        <v>1829</v>
      </c>
      <c r="D219" s="246">
        <v>253</v>
      </c>
      <c r="E219" s="246">
        <v>192</v>
      </c>
      <c r="F219" s="246">
        <v>1979</v>
      </c>
      <c r="G219" s="246">
        <v>289</v>
      </c>
      <c r="H219" s="246">
        <v>155</v>
      </c>
      <c r="I219" s="18">
        <f>IF((C219)="","",(C219)-(F219))</f>
        <v>-150</v>
      </c>
      <c r="J219" s="18">
        <f t="shared" si="29"/>
        <v>-36</v>
      </c>
      <c r="K219" s="18">
        <f t="shared" si="30"/>
        <v>-149</v>
      </c>
      <c r="L219" s="18">
        <f>IF((C219)="","",(L218+K219))</f>
        <v>28748</v>
      </c>
      <c r="M219" s="18">
        <f>世帯・人口!E220-世帯・人口!$E$156</f>
        <v>15503</v>
      </c>
    </row>
    <row r="220" spans="1:13" ht="14.25" thickBot="1" x14ac:dyDescent="0.2">
      <c r="A220" s="286"/>
      <c r="B220" s="235" t="s">
        <v>69</v>
      </c>
      <c r="C220" s="247">
        <v>1668</v>
      </c>
      <c r="D220" s="247">
        <v>250</v>
      </c>
      <c r="E220" s="247">
        <v>212</v>
      </c>
      <c r="F220" s="247">
        <v>1787</v>
      </c>
      <c r="G220" s="247">
        <v>276</v>
      </c>
      <c r="H220" s="247">
        <v>269</v>
      </c>
      <c r="I220" s="237">
        <f t="shared" si="28"/>
        <v>-119</v>
      </c>
      <c r="J220" s="237">
        <f t="shared" si="29"/>
        <v>-26</v>
      </c>
      <c r="K220" s="237">
        <f t="shared" si="30"/>
        <v>-202</v>
      </c>
      <c r="L220" s="237">
        <f t="shared" ref="L220:L283" si="31">IF((C220)="","",(L219+K220))</f>
        <v>28546</v>
      </c>
      <c r="M220" s="41">
        <f>世帯・人口!E221-世帯・人口!$E$156</f>
        <v>15301</v>
      </c>
    </row>
    <row r="221" spans="1:13" ht="14.25" thickTop="1" x14ac:dyDescent="0.15">
      <c r="A221" s="287" t="s">
        <v>28</v>
      </c>
      <c r="B221" s="226" t="s">
        <v>50</v>
      </c>
      <c r="C221" s="244">
        <v>1667</v>
      </c>
      <c r="D221" s="244">
        <v>268</v>
      </c>
      <c r="E221" s="244">
        <v>255</v>
      </c>
      <c r="F221" s="244">
        <v>1549</v>
      </c>
      <c r="G221" s="244">
        <v>401</v>
      </c>
      <c r="H221" s="244">
        <v>158</v>
      </c>
      <c r="I221" s="245">
        <f>IF((C221)="","",(C221)-(F221))</f>
        <v>118</v>
      </c>
      <c r="J221" s="245">
        <f>IF((C221)="","",(D221)-(G221))</f>
        <v>-133</v>
      </c>
      <c r="K221" s="245">
        <f t="shared" si="30"/>
        <v>82</v>
      </c>
      <c r="L221" s="245">
        <f t="shared" si="31"/>
        <v>28628</v>
      </c>
      <c r="M221" s="229">
        <f>世帯・人口!E222-世帯・人口!$E$156</f>
        <v>15383</v>
      </c>
    </row>
    <row r="222" spans="1:13" x14ac:dyDescent="0.15">
      <c r="A222" s="281"/>
      <c r="B222" s="210" t="s">
        <v>51</v>
      </c>
      <c r="C222" s="246">
        <v>1821</v>
      </c>
      <c r="D222" s="246">
        <v>208</v>
      </c>
      <c r="E222" s="246">
        <v>128</v>
      </c>
      <c r="F222" s="246">
        <v>1972</v>
      </c>
      <c r="G222" s="246">
        <v>378</v>
      </c>
      <c r="H222" s="246">
        <v>162</v>
      </c>
      <c r="I222" s="18">
        <f t="shared" ref="I222:I285" si="32">IF((C222)="","",(C222)-(F222))</f>
        <v>-151</v>
      </c>
      <c r="J222" s="18">
        <f>IF((C222)="","",(D222)-(G222))</f>
        <v>-170</v>
      </c>
      <c r="K222" s="18">
        <f t="shared" si="30"/>
        <v>-355</v>
      </c>
      <c r="L222" s="18">
        <f t="shared" si="31"/>
        <v>28273</v>
      </c>
      <c r="M222" s="18">
        <f>世帯・人口!E223-世帯・人口!$E$156</f>
        <v>15028</v>
      </c>
    </row>
    <row r="223" spans="1:13" x14ac:dyDescent="0.15">
      <c r="A223" s="281"/>
      <c r="B223" s="210" t="s">
        <v>52</v>
      </c>
      <c r="C223" s="246">
        <v>4943</v>
      </c>
      <c r="D223" s="246">
        <v>200</v>
      </c>
      <c r="E223" s="246">
        <v>379</v>
      </c>
      <c r="F223" s="246">
        <v>3652</v>
      </c>
      <c r="G223" s="246">
        <v>324</v>
      </c>
      <c r="H223" s="246">
        <v>247</v>
      </c>
      <c r="I223" s="18">
        <f t="shared" si="32"/>
        <v>1291</v>
      </c>
      <c r="J223" s="18">
        <f t="shared" ref="J223:J232" si="33">IF((C223)="","",(D223)-(G223))</f>
        <v>-124</v>
      </c>
      <c r="K223" s="18">
        <f t="shared" si="30"/>
        <v>1299</v>
      </c>
      <c r="L223" s="18">
        <f t="shared" si="31"/>
        <v>29572</v>
      </c>
      <c r="M223" s="18">
        <f>世帯・人口!E224-世帯・人口!$E$156</f>
        <v>16327</v>
      </c>
    </row>
    <row r="224" spans="1:13" x14ac:dyDescent="0.15">
      <c r="A224" s="281"/>
      <c r="B224" s="210" t="s">
        <v>53</v>
      </c>
      <c r="C224" s="246">
        <v>3258</v>
      </c>
      <c r="D224" s="246">
        <v>200</v>
      </c>
      <c r="E224" s="246">
        <v>1075</v>
      </c>
      <c r="F224" s="246">
        <v>3003</v>
      </c>
      <c r="G224" s="246">
        <v>293</v>
      </c>
      <c r="H224" s="246">
        <v>249</v>
      </c>
      <c r="I224" s="18">
        <f t="shared" si="32"/>
        <v>255</v>
      </c>
      <c r="J224" s="18">
        <f t="shared" si="33"/>
        <v>-93</v>
      </c>
      <c r="K224" s="18">
        <f t="shared" si="30"/>
        <v>988</v>
      </c>
      <c r="L224" s="18">
        <f t="shared" si="31"/>
        <v>30560</v>
      </c>
      <c r="M224" s="18">
        <f>世帯・人口!E225-世帯・人口!$E$156</f>
        <v>17315</v>
      </c>
    </row>
    <row r="225" spans="1:13" x14ac:dyDescent="0.15">
      <c r="A225" s="281"/>
      <c r="B225" s="210" t="s">
        <v>54</v>
      </c>
      <c r="C225" s="246">
        <v>2126</v>
      </c>
      <c r="D225" s="246">
        <v>238</v>
      </c>
      <c r="E225" s="246">
        <v>217</v>
      </c>
      <c r="F225" s="246">
        <v>2085</v>
      </c>
      <c r="G225" s="246">
        <v>309</v>
      </c>
      <c r="H225" s="246">
        <v>205</v>
      </c>
      <c r="I225" s="18">
        <f t="shared" si="32"/>
        <v>41</v>
      </c>
      <c r="J225" s="18">
        <f t="shared" si="33"/>
        <v>-71</v>
      </c>
      <c r="K225" s="18">
        <f t="shared" si="30"/>
        <v>-18</v>
      </c>
      <c r="L225" s="18">
        <f>IF((C225)="","",(L224+K225))</f>
        <v>30542</v>
      </c>
      <c r="M225" s="18">
        <f>世帯・人口!E226-世帯・人口!$E$156</f>
        <v>17297</v>
      </c>
    </row>
    <row r="226" spans="1:13" x14ac:dyDescent="0.15">
      <c r="A226" s="281"/>
      <c r="B226" s="221" t="s">
        <v>55</v>
      </c>
      <c r="C226" s="246">
        <v>1940</v>
      </c>
      <c r="D226" s="246">
        <v>237</v>
      </c>
      <c r="E226" s="246">
        <v>305</v>
      </c>
      <c r="F226" s="246">
        <v>1879</v>
      </c>
      <c r="G226" s="246">
        <v>253</v>
      </c>
      <c r="H226" s="246">
        <v>278</v>
      </c>
      <c r="I226" s="18">
        <f t="shared" si="32"/>
        <v>61</v>
      </c>
      <c r="J226" s="18">
        <f t="shared" si="33"/>
        <v>-16</v>
      </c>
      <c r="K226" s="18">
        <f t="shared" si="30"/>
        <v>72</v>
      </c>
      <c r="L226" s="18">
        <f t="shared" si="31"/>
        <v>30614</v>
      </c>
      <c r="M226" s="18">
        <f>世帯・人口!E227-世帯・人口!$E$156</f>
        <v>17369</v>
      </c>
    </row>
    <row r="227" spans="1:13" x14ac:dyDescent="0.15">
      <c r="A227" s="281"/>
      <c r="B227" s="210" t="s">
        <v>56</v>
      </c>
      <c r="C227" s="246">
        <v>2208</v>
      </c>
      <c r="D227" s="246">
        <v>249</v>
      </c>
      <c r="E227" s="246">
        <v>671</v>
      </c>
      <c r="F227" s="246">
        <v>1894</v>
      </c>
      <c r="G227" s="246">
        <v>333</v>
      </c>
      <c r="H227" s="246">
        <v>316</v>
      </c>
      <c r="I227" s="18">
        <f t="shared" si="32"/>
        <v>314</v>
      </c>
      <c r="J227" s="18">
        <f t="shared" si="33"/>
        <v>-84</v>
      </c>
      <c r="K227" s="18">
        <f t="shared" si="30"/>
        <v>585</v>
      </c>
      <c r="L227" s="18">
        <f>IF((C227)="","",(L226+K227))</f>
        <v>31199</v>
      </c>
      <c r="M227" s="18">
        <f>世帯・人口!E228-世帯・人口!$E$156</f>
        <v>17954</v>
      </c>
    </row>
    <row r="228" spans="1:13" x14ac:dyDescent="0.15">
      <c r="A228" s="281"/>
      <c r="B228" s="210" t="s">
        <v>57</v>
      </c>
      <c r="C228" s="246">
        <v>1972</v>
      </c>
      <c r="D228" s="246">
        <v>254</v>
      </c>
      <c r="E228" s="246">
        <v>196</v>
      </c>
      <c r="F228" s="246">
        <v>1951</v>
      </c>
      <c r="G228" s="246">
        <v>334</v>
      </c>
      <c r="H228" s="246">
        <v>311</v>
      </c>
      <c r="I228" s="18">
        <f t="shared" si="32"/>
        <v>21</v>
      </c>
      <c r="J228" s="18">
        <f t="shared" si="33"/>
        <v>-80</v>
      </c>
      <c r="K228" s="18">
        <f t="shared" si="30"/>
        <v>-174</v>
      </c>
      <c r="L228" s="18">
        <f t="shared" si="31"/>
        <v>31025</v>
      </c>
      <c r="M228" s="18">
        <f>世帯・人口!E229-世帯・人口!$E$156</f>
        <v>17780</v>
      </c>
    </row>
    <row r="229" spans="1:13" x14ac:dyDescent="0.15">
      <c r="A229" s="281"/>
      <c r="B229" s="210" t="s">
        <v>58</v>
      </c>
      <c r="C229" s="246">
        <v>2317</v>
      </c>
      <c r="D229" s="246">
        <v>238</v>
      </c>
      <c r="E229" s="246">
        <v>380</v>
      </c>
      <c r="F229" s="246">
        <v>1776</v>
      </c>
      <c r="G229" s="246">
        <v>241</v>
      </c>
      <c r="H229" s="246">
        <v>281</v>
      </c>
      <c r="I229" s="18">
        <f t="shared" si="32"/>
        <v>541</v>
      </c>
      <c r="J229" s="18">
        <f>IF((C229)="","",(D229)-(G229))</f>
        <v>-3</v>
      </c>
      <c r="K229" s="18">
        <f t="shared" si="30"/>
        <v>637</v>
      </c>
      <c r="L229" s="18">
        <f t="shared" si="31"/>
        <v>31662</v>
      </c>
      <c r="M229" s="18">
        <f>世帯・人口!E230-世帯・人口!$E$156</f>
        <v>18417</v>
      </c>
    </row>
    <row r="230" spans="1:13" x14ac:dyDescent="0.15">
      <c r="A230" s="281"/>
      <c r="B230" s="210" t="s">
        <v>67</v>
      </c>
      <c r="C230" s="246">
        <v>2370</v>
      </c>
      <c r="D230" s="246">
        <v>293</v>
      </c>
      <c r="E230" s="246">
        <v>643</v>
      </c>
      <c r="F230" s="246">
        <v>2160</v>
      </c>
      <c r="G230" s="246">
        <v>328</v>
      </c>
      <c r="H230" s="246">
        <v>208</v>
      </c>
      <c r="I230" s="18">
        <f t="shared" si="32"/>
        <v>210</v>
      </c>
      <c r="J230" s="18">
        <f t="shared" si="33"/>
        <v>-35</v>
      </c>
      <c r="K230" s="18">
        <f t="shared" si="30"/>
        <v>610</v>
      </c>
      <c r="L230" s="18">
        <f t="shared" si="31"/>
        <v>32272</v>
      </c>
      <c r="M230" s="18">
        <f>世帯・人口!E231-世帯・人口!$E$156</f>
        <v>19027</v>
      </c>
    </row>
    <row r="231" spans="1:13" x14ac:dyDescent="0.15">
      <c r="A231" s="281"/>
      <c r="B231" s="210" t="s">
        <v>68</v>
      </c>
      <c r="C231" s="246">
        <v>2136</v>
      </c>
      <c r="D231" s="246">
        <v>255</v>
      </c>
      <c r="E231" s="246">
        <v>208</v>
      </c>
      <c r="F231" s="246">
        <v>1859</v>
      </c>
      <c r="G231" s="246">
        <v>331</v>
      </c>
      <c r="H231" s="246">
        <v>176</v>
      </c>
      <c r="I231" s="18">
        <f t="shared" si="32"/>
        <v>277</v>
      </c>
      <c r="J231" s="18">
        <f t="shared" si="33"/>
        <v>-76</v>
      </c>
      <c r="K231" s="18">
        <f t="shared" si="30"/>
        <v>233</v>
      </c>
      <c r="L231" s="18">
        <f t="shared" si="31"/>
        <v>32505</v>
      </c>
      <c r="M231" s="18">
        <f>世帯・人口!E232-世帯・人口!$E$156</f>
        <v>19260</v>
      </c>
    </row>
    <row r="232" spans="1:13" ht="14.25" thickBot="1" x14ac:dyDescent="0.2">
      <c r="A232" s="282"/>
      <c r="B232" s="235" t="s">
        <v>69</v>
      </c>
      <c r="C232" s="247">
        <v>1934</v>
      </c>
      <c r="D232" s="247">
        <v>241</v>
      </c>
      <c r="E232" s="247">
        <v>203</v>
      </c>
      <c r="F232" s="247">
        <v>1865</v>
      </c>
      <c r="G232" s="247">
        <v>321</v>
      </c>
      <c r="H232" s="247">
        <v>205</v>
      </c>
      <c r="I232" s="237">
        <f t="shared" si="32"/>
        <v>69</v>
      </c>
      <c r="J232" s="237">
        <f t="shared" si="33"/>
        <v>-80</v>
      </c>
      <c r="K232" s="237">
        <f t="shared" si="30"/>
        <v>-13</v>
      </c>
      <c r="L232" s="237">
        <f t="shared" si="31"/>
        <v>32492</v>
      </c>
      <c r="M232" s="41">
        <f>世帯・人口!E233-世帯・人口!$E$156</f>
        <v>19247</v>
      </c>
    </row>
    <row r="233" spans="1:13" ht="14.25" thickTop="1" x14ac:dyDescent="0.15">
      <c r="A233" s="287" t="s">
        <v>29</v>
      </c>
      <c r="B233" s="226" t="s">
        <v>50</v>
      </c>
      <c r="C233" s="244">
        <v>1831</v>
      </c>
      <c r="D233" s="244">
        <v>236</v>
      </c>
      <c r="E233" s="244">
        <v>308</v>
      </c>
      <c r="F233" s="244">
        <v>1791</v>
      </c>
      <c r="G233" s="244">
        <v>395</v>
      </c>
      <c r="H233" s="244">
        <v>219</v>
      </c>
      <c r="I233" s="229">
        <f t="shared" si="32"/>
        <v>40</v>
      </c>
      <c r="J233" s="229">
        <f>IF((C233)="","",(D233)-(G233))</f>
        <v>-159</v>
      </c>
      <c r="K233" s="229">
        <f t="shared" si="30"/>
        <v>-30</v>
      </c>
      <c r="L233" s="229">
        <f t="shared" si="31"/>
        <v>32462</v>
      </c>
      <c r="M233" s="229">
        <f>世帯・人口!E234-世帯・人口!$E$156</f>
        <v>19217</v>
      </c>
    </row>
    <row r="234" spans="1:13" x14ac:dyDescent="0.15">
      <c r="A234" s="281"/>
      <c r="B234" s="210" t="s">
        <v>51</v>
      </c>
      <c r="C234" s="246">
        <v>1957</v>
      </c>
      <c r="D234" s="246">
        <v>213</v>
      </c>
      <c r="E234" s="246">
        <v>155</v>
      </c>
      <c r="F234" s="246">
        <v>1993</v>
      </c>
      <c r="G234" s="246">
        <v>334</v>
      </c>
      <c r="H234" s="246">
        <v>170</v>
      </c>
      <c r="I234" s="18">
        <f t="shared" si="32"/>
        <v>-36</v>
      </c>
      <c r="J234" s="18">
        <f>IF((C234)="","",(D234)-(G234))</f>
        <v>-121</v>
      </c>
      <c r="K234" s="18">
        <f t="shared" si="30"/>
        <v>-172</v>
      </c>
      <c r="L234" s="18">
        <f>IF((C234)="","",(L233+K234))</f>
        <v>32290</v>
      </c>
      <c r="M234" s="18">
        <f>世帯・人口!E235-世帯・人口!$E$156</f>
        <v>19045</v>
      </c>
    </row>
    <row r="235" spans="1:13" x14ac:dyDescent="0.15">
      <c r="A235" s="281"/>
      <c r="B235" s="210" t="s">
        <v>52</v>
      </c>
      <c r="C235" s="246">
        <v>4290</v>
      </c>
      <c r="D235" s="246">
        <v>177</v>
      </c>
      <c r="E235" s="246">
        <v>447</v>
      </c>
      <c r="F235" s="246">
        <v>3774</v>
      </c>
      <c r="G235" s="246">
        <v>305</v>
      </c>
      <c r="H235" s="246">
        <v>320</v>
      </c>
      <c r="I235" s="18">
        <f>IF((C235)="","",(C235)-(F235))</f>
        <v>516</v>
      </c>
      <c r="J235" s="18">
        <f>IF((C235)="","",(D235)-(G235))</f>
        <v>-128</v>
      </c>
      <c r="K235" s="18">
        <f t="shared" si="30"/>
        <v>515</v>
      </c>
      <c r="L235" s="18">
        <f>IF((C235)="","",(L234+K235))</f>
        <v>32805</v>
      </c>
      <c r="M235" s="18">
        <f>世帯・人口!E236-世帯・人口!$E$156</f>
        <v>19560</v>
      </c>
    </row>
    <row r="236" spans="1:13" x14ac:dyDescent="0.15">
      <c r="A236" s="288"/>
      <c r="B236" s="210" t="s">
        <v>53</v>
      </c>
      <c r="C236" s="246">
        <v>3408</v>
      </c>
      <c r="D236" s="246">
        <v>234</v>
      </c>
      <c r="E236" s="246">
        <v>929</v>
      </c>
      <c r="F236" s="246">
        <v>2981</v>
      </c>
      <c r="G236" s="246">
        <v>265</v>
      </c>
      <c r="H236" s="246">
        <v>301</v>
      </c>
      <c r="I236" s="18">
        <f>IF((C236)="","",(C236)-(F236))</f>
        <v>427</v>
      </c>
      <c r="J236" s="18">
        <f>IF((C236)="","",(D236)-(G236))</f>
        <v>-31</v>
      </c>
      <c r="K236" s="18">
        <f t="shared" si="30"/>
        <v>1024</v>
      </c>
      <c r="L236" s="18">
        <f>IF((C236)="","",(L235+K236))</f>
        <v>33829</v>
      </c>
      <c r="M236" s="18">
        <f>世帯・人口!E237-世帯・人口!$E$156</f>
        <v>20584</v>
      </c>
    </row>
    <row r="237" spans="1:13" x14ac:dyDescent="0.15">
      <c r="A237" s="289" t="s">
        <v>30</v>
      </c>
      <c r="B237" s="210" t="s">
        <v>54</v>
      </c>
      <c r="C237" s="246">
        <v>2279</v>
      </c>
      <c r="D237" s="246">
        <v>306</v>
      </c>
      <c r="E237" s="246">
        <v>263</v>
      </c>
      <c r="F237" s="246">
        <v>1986</v>
      </c>
      <c r="G237" s="246">
        <v>302</v>
      </c>
      <c r="H237" s="246">
        <v>232</v>
      </c>
      <c r="I237" s="18">
        <f>IF((C237)="","",(C237)-(F237))</f>
        <v>293</v>
      </c>
      <c r="J237" s="18">
        <f t="shared" ref="J237:J243" si="34">IF((C237)="","",(D237)-(G237))</f>
        <v>4</v>
      </c>
      <c r="K237" s="18">
        <f t="shared" si="30"/>
        <v>328</v>
      </c>
      <c r="L237" s="18">
        <f t="shared" si="31"/>
        <v>34157</v>
      </c>
      <c r="M237" s="18">
        <f>世帯・人口!E238-世帯・人口!$E$156</f>
        <v>20912</v>
      </c>
    </row>
    <row r="238" spans="1:13" x14ac:dyDescent="0.15">
      <c r="A238" s="281"/>
      <c r="B238" s="221" t="s">
        <v>55</v>
      </c>
      <c r="C238" s="246">
        <v>1935</v>
      </c>
      <c r="D238" s="246">
        <v>228</v>
      </c>
      <c r="E238" s="246">
        <v>267</v>
      </c>
      <c r="F238" s="246">
        <v>1984</v>
      </c>
      <c r="G238" s="246">
        <v>257</v>
      </c>
      <c r="H238" s="246">
        <v>302</v>
      </c>
      <c r="I238" s="18">
        <f t="shared" si="32"/>
        <v>-49</v>
      </c>
      <c r="J238" s="18">
        <f t="shared" si="34"/>
        <v>-29</v>
      </c>
      <c r="K238" s="18">
        <f t="shared" si="30"/>
        <v>-113</v>
      </c>
      <c r="L238" s="18">
        <f t="shared" si="31"/>
        <v>34044</v>
      </c>
      <c r="M238" s="18">
        <f>世帯・人口!E239-世帯・人口!$E$156</f>
        <v>20799</v>
      </c>
    </row>
    <row r="239" spans="1:13" x14ac:dyDescent="0.15">
      <c r="A239" s="281"/>
      <c r="B239" s="210" t="s">
        <v>56</v>
      </c>
      <c r="C239" s="246">
        <v>2104</v>
      </c>
      <c r="D239" s="246">
        <v>260</v>
      </c>
      <c r="E239" s="246">
        <v>684</v>
      </c>
      <c r="F239" s="246">
        <v>2096</v>
      </c>
      <c r="G239" s="246">
        <v>307</v>
      </c>
      <c r="H239" s="246">
        <v>439</v>
      </c>
      <c r="I239" s="18">
        <f t="shared" si="32"/>
        <v>8</v>
      </c>
      <c r="J239" s="18">
        <f t="shared" si="34"/>
        <v>-47</v>
      </c>
      <c r="K239" s="18">
        <f t="shared" si="30"/>
        <v>206</v>
      </c>
      <c r="L239" s="18">
        <f t="shared" si="31"/>
        <v>34250</v>
      </c>
      <c r="M239" s="18">
        <f>世帯・人口!E240-世帯・人口!$E$156</f>
        <v>21005</v>
      </c>
    </row>
    <row r="240" spans="1:13" x14ac:dyDescent="0.15">
      <c r="A240" s="281"/>
      <c r="B240" s="210" t="s">
        <v>57</v>
      </c>
      <c r="C240" s="246">
        <v>1950</v>
      </c>
      <c r="D240" s="246">
        <v>264</v>
      </c>
      <c r="E240" s="246">
        <v>219</v>
      </c>
      <c r="F240" s="246">
        <v>1940</v>
      </c>
      <c r="G240" s="246">
        <v>291</v>
      </c>
      <c r="H240" s="246">
        <v>360</v>
      </c>
      <c r="I240" s="18">
        <f t="shared" si="32"/>
        <v>10</v>
      </c>
      <c r="J240" s="18">
        <f t="shared" si="34"/>
        <v>-27</v>
      </c>
      <c r="K240" s="18">
        <f t="shared" si="30"/>
        <v>-158</v>
      </c>
      <c r="L240" s="18">
        <f t="shared" si="31"/>
        <v>34092</v>
      </c>
      <c r="M240" s="18">
        <f>世帯・人口!E241-世帯・人口!$E$156</f>
        <v>20847</v>
      </c>
    </row>
    <row r="241" spans="1:13" x14ac:dyDescent="0.15">
      <c r="A241" s="281"/>
      <c r="B241" s="210" t="s">
        <v>58</v>
      </c>
      <c r="C241" s="246">
        <v>1938</v>
      </c>
      <c r="D241" s="246">
        <v>255</v>
      </c>
      <c r="E241" s="246">
        <v>421</v>
      </c>
      <c r="F241" s="246">
        <v>1902</v>
      </c>
      <c r="G241" s="246">
        <v>248</v>
      </c>
      <c r="H241" s="246">
        <v>301</v>
      </c>
      <c r="I241" s="18">
        <f t="shared" si="32"/>
        <v>36</v>
      </c>
      <c r="J241" s="18">
        <f t="shared" si="34"/>
        <v>7</v>
      </c>
      <c r="K241" s="18">
        <f t="shared" si="30"/>
        <v>163</v>
      </c>
      <c r="L241" s="18">
        <f t="shared" si="31"/>
        <v>34255</v>
      </c>
      <c r="M241" s="18">
        <f>世帯・人口!E242-世帯・人口!$E$156</f>
        <v>21010</v>
      </c>
    </row>
    <row r="242" spans="1:13" x14ac:dyDescent="0.15">
      <c r="A242" s="281"/>
      <c r="B242" s="210" t="s">
        <v>67</v>
      </c>
      <c r="C242" s="246">
        <v>2092</v>
      </c>
      <c r="D242" s="246">
        <v>267</v>
      </c>
      <c r="E242" s="246">
        <v>615</v>
      </c>
      <c r="F242" s="246">
        <v>1990</v>
      </c>
      <c r="G242" s="246">
        <v>350</v>
      </c>
      <c r="H242" s="246">
        <v>261</v>
      </c>
      <c r="I242" s="18">
        <f t="shared" si="32"/>
        <v>102</v>
      </c>
      <c r="J242" s="18">
        <f t="shared" si="34"/>
        <v>-83</v>
      </c>
      <c r="K242" s="18">
        <f t="shared" si="30"/>
        <v>373</v>
      </c>
      <c r="L242" s="18">
        <f t="shared" si="31"/>
        <v>34628</v>
      </c>
      <c r="M242" s="18">
        <f>世帯・人口!E243-世帯・人口!$E$156</f>
        <v>21383</v>
      </c>
    </row>
    <row r="243" spans="1:13" x14ac:dyDescent="0.15">
      <c r="A243" s="281"/>
      <c r="B243" s="210" t="s">
        <v>68</v>
      </c>
      <c r="C243" s="246">
        <v>1798</v>
      </c>
      <c r="D243" s="246">
        <v>222</v>
      </c>
      <c r="E243" s="246">
        <v>160</v>
      </c>
      <c r="F243" s="246">
        <v>1801</v>
      </c>
      <c r="G243" s="246">
        <v>278</v>
      </c>
      <c r="H243" s="246">
        <v>174</v>
      </c>
      <c r="I243" s="18">
        <f t="shared" si="32"/>
        <v>-3</v>
      </c>
      <c r="J243" s="18">
        <f t="shared" si="34"/>
        <v>-56</v>
      </c>
      <c r="K243" s="18">
        <f t="shared" si="30"/>
        <v>-73</v>
      </c>
      <c r="L243" s="18">
        <f t="shared" si="31"/>
        <v>34555</v>
      </c>
      <c r="M243" s="18">
        <f>世帯・人口!E244-世帯・人口!$E$156</f>
        <v>21310</v>
      </c>
    </row>
    <row r="244" spans="1:13" ht="14.25" thickBot="1" x14ac:dyDescent="0.2">
      <c r="A244" s="282"/>
      <c r="B244" s="235" t="s">
        <v>69</v>
      </c>
      <c r="C244" s="247">
        <v>1837</v>
      </c>
      <c r="D244" s="247">
        <v>236</v>
      </c>
      <c r="E244" s="247">
        <v>204</v>
      </c>
      <c r="F244" s="247">
        <v>1898</v>
      </c>
      <c r="G244" s="247">
        <v>293</v>
      </c>
      <c r="H244" s="247">
        <v>217</v>
      </c>
      <c r="I244" s="237">
        <f t="shared" si="32"/>
        <v>-61</v>
      </c>
      <c r="J244" s="237">
        <f>IF((C244)="","",(D244)-(G244))</f>
        <v>-57</v>
      </c>
      <c r="K244" s="237">
        <f t="shared" si="30"/>
        <v>-131</v>
      </c>
      <c r="L244" s="237">
        <f t="shared" si="31"/>
        <v>34424</v>
      </c>
      <c r="M244" s="41">
        <f>世帯・人口!E245-世帯・人口!$E$156</f>
        <v>21179</v>
      </c>
    </row>
    <row r="245" spans="1:13" ht="14.25" thickTop="1" x14ac:dyDescent="0.15">
      <c r="A245" s="281" t="s">
        <v>31</v>
      </c>
      <c r="B245" s="242" t="s">
        <v>70</v>
      </c>
      <c r="C245" s="249">
        <v>1839</v>
      </c>
      <c r="D245" s="251">
        <v>250</v>
      </c>
      <c r="E245" s="251">
        <v>260</v>
      </c>
      <c r="F245" s="244">
        <v>1727</v>
      </c>
      <c r="G245" s="251">
        <v>363</v>
      </c>
      <c r="H245" s="251">
        <v>229</v>
      </c>
      <c r="I245" s="11">
        <f t="shared" si="32"/>
        <v>112</v>
      </c>
      <c r="J245" s="11">
        <f>IF((C245)="","",(D245)-(G245))</f>
        <v>-113</v>
      </c>
      <c r="K245" s="11">
        <f t="shared" si="30"/>
        <v>30</v>
      </c>
      <c r="L245" s="11">
        <f t="shared" si="31"/>
        <v>34454</v>
      </c>
      <c r="M245" s="229">
        <f>世帯・人口!E246-世帯・人口!$E$156</f>
        <v>21209</v>
      </c>
    </row>
    <row r="246" spans="1:13" x14ac:dyDescent="0.15">
      <c r="A246" s="281"/>
      <c r="B246" s="210" t="s">
        <v>51</v>
      </c>
      <c r="C246" s="250">
        <v>1869</v>
      </c>
      <c r="D246" s="234">
        <v>172</v>
      </c>
      <c r="E246" s="234">
        <v>193</v>
      </c>
      <c r="F246" s="250">
        <v>1980</v>
      </c>
      <c r="G246" s="234">
        <v>285</v>
      </c>
      <c r="H246" s="234">
        <v>253</v>
      </c>
      <c r="I246" s="18">
        <f t="shared" si="32"/>
        <v>-111</v>
      </c>
      <c r="J246" s="18">
        <f>IF((C246)="","",(D246)-(G246))</f>
        <v>-113</v>
      </c>
      <c r="K246" s="18">
        <f t="shared" si="30"/>
        <v>-284</v>
      </c>
      <c r="L246" s="18">
        <f t="shared" si="31"/>
        <v>34170</v>
      </c>
      <c r="M246" s="18">
        <f>世帯・人口!E247-世帯・人口!$E$156</f>
        <v>20925</v>
      </c>
    </row>
    <row r="247" spans="1:13" x14ac:dyDescent="0.15">
      <c r="A247" s="281"/>
      <c r="B247" s="210" t="s">
        <v>52</v>
      </c>
      <c r="C247" s="250">
        <v>4614</v>
      </c>
      <c r="D247" s="234">
        <v>255</v>
      </c>
      <c r="E247" s="234">
        <v>311</v>
      </c>
      <c r="F247" s="250">
        <v>3894</v>
      </c>
      <c r="G247" s="234">
        <v>334</v>
      </c>
      <c r="H247" s="234">
        <v>384</v>
      </c>
      <c r="I247" s="18">
        <f t="shared" si="32"/>
        <v>720</v>
      </c>
      <c r="J247" s="18">
        <f>IF((C247)="","",(D247)-(G247))</f>
        <v>-79</v>
      </c>
      <c r="K247" s="18">
        <f t="shared" si="30"/>
        <v>568</v>
      </c>
      <c r="L247" s="18">
        <f t="shared" si="31"/>
        <v>34738</v>
      </c>
      <c r="M247" s="18">
        <f>世帯・人口!E248-世帯・人口!$E$156</f>
        <v>21493</v>
      </c>
    </row>
    <row r="248" spans="1:13" x14ac:dyDescent="0.15">
      <c r="A248" s="281"/>
      <c r="B248" s="210" t="s">
        <v>53</v>
      </c>
      <c r="C248" s="250">
        <v>3637</v>
      </c>
      <c r="D248" s="234">
        <v>252</v>
      </c>
      <c r="E248" s="234">
        <v>272</v>
      </c>
      <c r="F248" s="250">
        <v>3161</v>
      </c>
      <c r="G248" s="234">
        <v>294</v>
      </c>
      <c r="H248" s="234">
        <v>188</v>
      </c>
      <c r="I248" s="18">
        <f t="shared" si="32"/>
        <v>476</v>
      </c>
      <c r="J248" s="18">
        <f>IF((C248)="","",(D248)-(G248))</f>
        <v>-42</v>
      </c>
      <c r="K248" s="18">
        <f>IF((C248)="","",(SUM(C248:E248)-SUM(F248:H248)))</f>
        <v>518</v>
      </c>
      <c r="L248" s="18">
        <f t="shared" si="31"/>
        <v>35256</v>
      </c>
      <c r="M248" s="18">
        <f>世帯・人口!E249-世帯・人口!$E$156</f>
        <v>22011</v>
      </c>
    </row>
    <row r="249" spans="1:13" x14ac:dyDescent="0.15">
      <c r="A249" s="281"/>
      <c r="B249" s="210" t="s">
        <v>54</v>
      </c>
      <c r="C249" s="250">
        <v>1533</v>
      </c>
      <c r="D249" s="234">
        <v>215</v>
      </c>
      <c r="E249" s="234">
        <v>80</v>
      </c>
      <c r="F249" s="250">
        <v>1569</v>
      </c>
      <c r="G249" s="234">
        <v>270</v>
      </c>
      <c r="H249" s="234">
        <v>109</v>
      </c>
      <c r="I249" s="18">
        <f t="shared" si="32"/>
        <v>-36</v>
      </c>
      <c r="J249" s="18">
        <f t="shared" ref="J249:J312" si="35">IF((C249)="","",(D249)-(G249))</f>
        <v>-55</v>
      </c>
      <c r="K249" s="18">
        <f t="shared" si="30"/>
        <v>-120</v>
      </c>
      <c r="L249" s="18">
        <f t="shared" si="31"/>
        <v>35136</v>
      </c>
      <c r="M249" s="18">
        <f>世帯・人口!E250-世帯・人口!$E$156</f>
        <v>21891</v>
      </c>
    </row>
    <row r="250" spans="1:13" x14ac:dyDescent="0.15">
      <c r="A250" s="281"/>
      <c r="B250" s="210" t="s">
        <v>55</v>
      </c>
      <c r="C250" s="250">
        <v>1886</v>
      </c>
      <c r="D250" s="234">
        <v>268</v>
      </c>
      <c r="E250" s="234">
        <v>90</v>
      </c>
      <c r="F250" s="250">
        <v>1700</v>
      </c>
      <c r="G250" s="234">
        <v>255</v>
      </c>
      <c r="H250" s="234">
        <v>183</v>
      </c>
      <c r="I250" s="18">
        <f t="shared" si="32"/>
        <v>186</v>
      </c>
      <c r="J250" s="18">
        <f>IF((C250)="","",(D250)-(G250))</f>
        <v>13</v>
      </c>
      <c r="K250" s="18">
        <f>IF((C250)="","",(SUM(C250:E250)-SUM(F250:H250)))</f>
        <v>106</v>
      </c>
      <c r="L250" s="18">
        <f t="shared" si="31"/>
        <v>35242</v>
      </c>
      <c r="M250" s="18">
        <f>世帯・人口!E251-世帯・人口!$E$156</f>
        <v>21997</v>
      </c>
    </row>
    <row r="251" spans="1:13" x14ac:dyDescent="0.15">
      <c r="A251" s="281"/>
      <c r="B251" s="210" t="s">
        <v>56</v>
      </c>
      <c r="C251" s="250">
        <v>2032</v>
      </c>
      <c r="D251" s="234">
        <v>254</v>
      </c>
      <c r="E251" s="234">
        <v>131</v>
      </c>
      <c r="F251" s="250">
        <v>2000</v>
      </c>
      <c r="G251" s="234">
        <v>269</v>
      </c>
      <c r="H251" s="234">
        <v>331</v>
      </c>
      <c r="I251" s="18">
        <f t="shared" si="32"/>
        <v>32</v>
      </c>
      <c r="J251" s="18">
        <f t="shared" si="35"/>
        <v>-15</v>
      </c>
      <c r="K251" s="18">
        <f t="shared" si="30"/>
        <v>-183</v>
      </c>
      <c r="L251" s="18">
        <f t="shared" si="31"/>
        <v>35059</v>
      </c>
      <c r="M251" s="18">
        <f>世帯・人口!E252-世帯・人口!$E$156</f>
        <v>21814</v>
      </c>
    </row>
    <row r="252" spans="1:13" x14ac:dyDescent="0.15">
      <c r="A252" s="281"/>
      <c r="B252" s="210" t="s">
        <v>57</v>
      </c>
      <c r="C252" s="250">
        <v>1824</v>
      </c>
      <c r="D252" s="234">
        <v>239</v>
      </c>
      <c r="E252" s="234">
        <v>109</v>
      </c>
      <c r="F252" s="250">
        <v>1994</v>
      </c>
      <c r="G252" s="234">
        <v>283</v>
      </c>
      <c r="H252" s="234">
        <v>389</v>
      </c>
      <c r="I252" s="18">
        <f t="shared" si="32"/>
        <v>-170</v>
      </c>
      <c r="J252" s="18">
        <f t="shared" si="35"/>
        <v>-44</v>
      </c>
      <c r="K252" s="18">
        <f t="shared" si="30"/>
        <v>-494</v>
      </c>
      <c r="L252" s="18">
        <f t="shared" si="31"/>
        <v>34565</v>
      </c>
      <c r="M252" s="18">
        <f>世帯・人口!E253-世帯・人口!$E$156</f>
        <v>21320</v>
      </c>
    </row>
    <row r="253" spans="1:13" x14ac:dyDescent="0.15">
      <c r="A253" s="281"/>
      <c r="B253" s="210" t="s">
        <v>58</v>
      </c>
      <c r="C253" s="250">
        <v>1789</v>
      </c>
      <c r="D253" s="234">
        <v>247</v>
      </c>
      <c r="E253" s="234">
        <v>120</v>
      </c>
      <c r="F253" s="250">
        <v>2031</v>
      </c>
      <c r="G253" s="234">
        <v>266</v>
      </c>
      <c r="H253" s="234">
        <v>342</v>
      </c>
      <c r="I253" s="18">
        <f t="shared" si="32"/>
        <v>-242</v>
      </c>
      <c r="J253" s="18">
        <f t="shared" si="35"/>
        <v>-19</v>
      </c>
      <c r="K253" s="18">
        <f t="shared" si="30"/>
        <v>-483</v>
      </c>
      <c r="L253" s="18">
        <f t="shared" si="31"/>
        <v>34082</v>
      </c>
      <c r="M253" s="18">
        <f>世帯・人口!E254-世帯・人口!$E$156</f>
        <v>20837</v>
      </c>
    </row>
    <row r="254" spans="1:13" x14ac:dyDescent="0.15">
      <c r="A254" s="281"/>
      <c r="B254" s="210" t="s">
        <v>67</v>
      </c>
      <c r="C254" s="250">
        <v>1872</v>
      </c>
      <c r="D254" s="234">
        <v>278</v>
      </c>
      <c r="E254" s="234">
        <v>128</v>
      </c>
      <c r="F254" s="250">
        <v>1953</v>
      </c>
      <c r="G254" s="234">
        <v>319</v>
      </c>
      <c r="H254" s="234">
        <v>236</v>
      </c>
      <c r="I254" s="18">
        <f t="shared" si="32"/>
        <v>-81</v>
      </c>
      <c r="J254" s="18">
        <f t="shared" si="35"/>
        <v>-41</v>
      </c>
      <c r="K254" s="18">
        <f t="shared" si="30"/>
        <v>-230</v>
      </c>
      <c r="L254" s="18">
        <f t="shared" si="31"/>
        <v>33852</v>
      </c>
      <c r="M254" s="18">
        <f>世帯・人口!E255-世帯・人口!$E$156</f>
        <v>20607</v>
      </c>
    </row>
    <row r="255" spans="1:13" x14ac:dyDescent="0.15">
      <c r="A255" s="281"/>
      <c r="B255" s="210" t="s">
        <v>68</v>
      </c>
      <c r="C255" s="250">
        <v>1675</v>
      </c>
      <c r="D255" s="234">
        <v>226</v>
      </c>
      <c r="E255" s="234">
        <v>375</v>
      </c>
      <c r="F255" s="250">
        <v>2031</v>
      </c>
      <c r="G255" s="234">
        <v>289</v>
      </c>
      <c r="H255" s="234">
        <v>162</v>
      </c>
      <c r="I255" s="18">
        <f t="shared" si="32"/>
        <v>-356</v>
      </c>
      <c r="J255" s="18">
        <f t="shared" si="35"/>
        <v>-63</v>
      </c>
      <c r="K255" s="18">
        <f t="shared" si="30"/>
        <v>-206</v>
      </c>
      <c r="L255" s="18">
        <f t="shared" si="31"/>
        <v>33646</v>
      </c>
      <c r="M255" s="18">
        <f>世帯・人口!E256-世帯・人口!$E$156</f>
        <v>20401</v>
      </c>
    </row>
    <row r="256" spans="1:13" ht="14.25" thickBot="1" x14ac:dyDescent="0.2">
      <c r="A256" s="282"/>
      <c r="B256" s="235" t="s">
        <v>69</v>
      </c>
      <c r="C256" s="247">
        <v>1807</v>
      </c>
      <c r="D256" s="243">
        <v>216</v>
      </c>
      <c r="E256" s="236">
        <v>554</v>
      </c>
      <c r="F256" s="250">
        <v>2012</v>
      </c>
      <c r="G256" s="243">
        <v>326</v>
      </c>
      <c r="H256" s="236">
        <v>211</v>
      </c>
      <c r="I256" s="41">
        <f t="shared" si="32"/>
        <v>-205</v>
      </c>
      <c r="J256" s="237">
        <f t="shared" si="35"/>
        <v>-110</v>
      </c>
      <c r="K256" s="237">
        <f t="shared" si="30"/>
        <v>28</v>
      </c>
      <c r="L256" s="25">
        <f t="shared" si="31"/>
        <v>33674</v>
      </c>
      <c r="M256" s="41">
        <f>世帯・人口!E257-世帯・人口!$E$156</f>
        <v>20429</v>
      </c>
    </row>
    <row r="257" spans="1:13" ht="14.25" thickTop="1" x14ac:dyDescent="0.15">
      <c r="A257" s="281" t="s">
        <v>32</v>
      </c>
      <c r="B257" s="242" t="s">
        <v>70</v>
      </c>
      <c r="C257" s="249">
        <v>1612</v>
      </c>
      <c r="D257" s="252">
        <v>201</v>
      </c>
      <c r="E257" s="251">
        <v>425</v>
      </c>
      <c r="F257" s="244">
        <v>1811</v>
      </c>
      <c r="G257" s="252">
        <v>398</v>
      </c>
      <c r="H257" s="251">
        <v>273</v>
      </c>
      <c r="I257" s="229">
        <f t="shared" si="32"/>
        <v>-199</v>
      </c>
      <c r="J257" s="11">
        <f t="shared" si="35"/>
        <v>-197</v>
      </c>
      <c r="K257" s="11">
        <f t="shared" si="30"/>
        <v>-244</v>
      </c>
      <c r="L257" s="11">
        <f t="shared" si="31"/>
        <v>33430</v>
      </c>
      <c r="M257" s="229">
        <f>世帯・人口!E258-世帯・人口!$E$156</f>
        <v>20185</v>
      </c>
    </row>
    <row r="258" spans="1:13" x14ac:dyDescent="0.15">
      <c r="A258" s="281"/>
      <c r="B258" s="210" t="s">
        <v>51</v>
      </c>
      <c r="C258" s="250">
        <v>1906</v>
      </c>
      <c r="D258" s="234">
        <v>168</v>
      </c>
      <c r="E258" s="234">
        <v>126</v>
      </c>
      <c r="F258" s="250">
        <v>2076</v>
      </c>
      <c r="G258" s="234">
        <v>315</v>
      </c>
      <c r="H258" s="234">
        <v>182</v>
      </c>
      <c r="I258" s="18">
        <f t="shared" si="32"/>
        <v>-170</v>
      </c>
      <c r="J258" s="18">
        <f t="shared" si="35"/>
        <v>-147</v>
      </c>
      <c r="K258" s="18">
        <f t="shared" si="30"/>
        <v>-373</v>
      </c>
      <c r="L258" s="11">
        <f t="shared" si="31"/>
        <v>33057</v>
      </c>
      <c r="M258" s="18">
        <f>世帯・人口!E259-世帯・人口!$E$156</f>
        <v>19812</v>
      </c>
    </row>
    <row r="259" spans="1:13" x14ac:dyDescent="0.15">
      <c r="A259" s="281"/>
      <c r="B259" s="210" t="s">
        <v>52</v>
      </c>
      <c r="C259" s="250">
        <v>4504</v>
      </c>
      <c r="D259" s="234">
        <v>253</v>
      </c>
      <c r="E259" s="234">
        <v>131</v>
      </c>
      <c r="F259" s="250">
        <v>4115</v>
      </c>
      <c r="G259" s="234">
        <v>350</v>
      </c>
      <c r="H259" s="234">
        <v>326</v>
      </c>
      <c r="I259" s="18">
        <f t="shared" si="32"/>
        <v>389</v>
      </c>
      <c r="J259" s="18">
        <f t="shared" si="35"/>
        <v>-97</v>
      </c>
      <c r="K259" s="18">
        <f t="shared" si="30"/>
        <v>97</v>
      </c>
      <c r="L259" s="18">
        <f t="shared" si="31"/>
        <v>33154</v>
      </c>
      <c r="M259" s="18">
        <f>世帯・人口!E260-世帯・人口!$E$156</f>
        <v>19909</v>
      </c>
    </row>
    <row r="260" spans="1:13" x14ac:dyDescent="0.15">
      <c r="A260" s="281"/>
      <c r="B260" s="210" t="s">
        <v>53</v>
      </c>
      <c r="C260" s="250">
        <v>3042</v>
      </c>
      <c r="D260" s="234">
        <v>229</v>
      </c>
      <c r="E260" s="234">
        <v>119</v>
      </c>
      <c r="F260" s="250">
        <v>2919</v>
      </c>
      <c r="G260" s="234">
        <v>270</v>
      </c>
      <c r="H260" s="234">
        <v>269</v>
      </c>
      <c r="I260" s="18">
        <f t="shared" si="32"/>
        <v>123</v>
      </c>
      <c r="J260" s="18">
        <f t="shared" si="35"/>
        <v>-41</v>
      </c>
      <c r="K260" s="18">
        <f t="shared" si="30"/>
        <v>-68</v>
      </c>
      <c r="L260" s="18">
        <f t="shared" si="31"/>
        <v>33086</v>
      </c>
      <c r="M260" s="18">
        <f>世帯・人口!E261-世帯・人口!$E$156</f>
        <v>19841</v>
      </c>
    </row>
    <row r="261" spans="1:13" x14ac:dyDescent="0.15">
      <c r="A261" s="281"/>
      <c r="B261" s="210" t="s">
        <v>54</v>
      </c>
      <c r="C261" s="250">
        <v>1892</v>
      </c>
      <c r="D261" s="234">
        <v>208</v>
      </c>
      <c r="E261" s="234">
        <v>88</v>
      </c>
      <c r="F261" s="250">
        <v>1966</v>
      </c>
      <c r="G261" s="234">
        <v>308</v>
      </c>
      <c r="H261" s="234">
        <v>156</v>
      </c>
      <c r="I261" s="18">
        <f t="shared" si="32"/>
        <v>-74</v>
      </c>
      <c r="J261" s="18">
        <f t="shared" si="35"/>
        <v>-100</v>
      </c>
      <c r="K261" s="18">
        <f t="shared" si="30"/>
        <v>-242</v>
      </c>
      <c r="L261" s="18">
        <f t="shared" si="31"/>
        <v>32844</v>
      </c>
      <c r="M261" s="18">
        <f>世帯・人口!E262-世帯・人口!$E$156</f>
        <v>19599</v>
      </c>
    </row>
    <row r="262" spans="1:13" x14ac:dyDescent="0.15">
      <c r="A262" s="281"/>
      <c r="B262" s="210" t="s">
        <v>55</v>
      </c>
      <c r="C262" s="250">
        <v>2149</v>
      </c>
      <c r="D262" s="234">
        <v>221</v>
      </c>
      <c r="E262" s="234">
        <v>117</v>
      </c>
      <c r="F262" s="250">
        <v>2063</v>
      </c>
      <c r="G262" s="234">
        <v>251</v>
      </c>
      <c r="H262" s="234">
        <v>187</v>
      </c>
      <c r="I262" s="18">
        <f t="shared" si="32"/>
        <v>86</v>
      </c>
      <c r="J262" s="18">
        <f t="shared" si="35"/>
        <v>-30</v>
      </c>
      <c r="K262" s="18">
        <f t="shared" si="30"/>
        <v>-14</v>
      </c>
      <c r="L262" s="18">
        <f t="shared" si="31"/>
        <v>32830</v>
      </c>
      <c r="M262" s="18">
        <f>世帯・人口!E263-世帯・人口!$E$156</f>
        <v>19585</v>
      </c>
    </row>
    <row r="263" spans="1:13" x14ac:dyDescent="0.15">
      <c r="A263" s="281"/>
      <c r="B263" s="210" t="s">
        <v>56</v>
      </c>
      <c r="C263" s="250">
        <v>1831</v>
      </c>
      <c r="D263" s="234">
        <v>230</v>
      </c>
      <c r="E263" s="234">
        <v>213</v>
      </c>
      <c r="F263" s="250">
        <v>1999</v>
      </c>
      <c r="G263" s="234">
        <v>273</v>
      </c>
      <c r="H263" s="234">
        <v>226</v>
      </c>
      <c r="I263" s="18">
        <f t="shared" si="32"/>
        <v>-168</v>
      </c>
      <c r="J263" s="18">
        <f t="shared" si="35"/>
        <v>-43</v>
      </c>
      <c r="K263" s="18">
        <f t="shared" si="30"/>
        <v>-224</v>
      </c>
      <c r="L263" s="18">
        <f t="shared" si="31"/>
        <v>32606</v>
      </c>
      <c r="M263" s="18">
        <f>世帯・人口!E264-世帯・人口!$E$156</f>
        <v>19361</v>
      </c>
    </row>
    <row r="264" spans="1:13" x14ac:dyDescent="0.15">
      <c r="A264" s="281"/>
      <c r="B264" s="210" t="s">
        <v>57</v>
      </c>
      <c r="C264" s="250">
        <v>1873</v>
      </c>
      <c r="D264" s="234">
        <v>249</v>
      </c>
      <c r="E264" s="234">
        <v>133</v>
      </c>
      <c r="F264" s="250">
        <v>1882</v>
      </c>
      <c r="G264" s="234">
        <v>297</v>
      </c>
      <c r="H264" s="234">
        <v>213</v>
      </c>
      <c r="I264" s="18">
        <f t="shared" si="32"/>
        <v>-9</v>
      </c>
      <c r="J264" s="18">
        <f t="shared" si="35"/>
        <v>-48</v>
      </c>
      <c r="K264" s="18">
        <f t="shared" si="30"/>
        <v>-137</v>
      </c>
      <c r="L264" s="18">
        <f t="shared" si="31"/>
        <v>32469</v>
      </c>
      <c r="M264" s="18">
        <f>世帯・人口!E265-世帯・人口!$E$156</f>
        <v>19224</v>
      </c>
    </row>
    <row r="265" spans="1:13" x14ac:dyDescent="0.15">
      <c r="A265" s="281"/>
      <c r="B265" s="210" t="s">
        <v>58</v>
      </c>
      <c r="C265" s="250">
        <v>1802</v>
      </c>
      <c r="D265" s="234">
        <v>228</v>
      </c>
      <c r="E265" s="234">
        <v>104</v>
      </c>
      <c r="F265" s="250">
        <v>2031</v>
      </c>
      <c r="G265" s="234">
        <v>317</v>
      </c>
      <c r="H265" s="234">
        <v>195</v>
      </c>
      <c r="I265" s="18">
        <f t="shared" si="32"/>
        <v>-229</v>
      </c>
      <c r="J265" s="18">
        <f t="shared" si="35"/>
        <v>-89</v>
      </c>
      <c r="K265" s="18">
        <f t="shared" si="30"/>
        <v>-409</v>
      </c>
      <c r="L265" s="18">
        <f t="shared" si="31"/>
        <v>32060</v>
      </c>
      <c r="M265" s="18">
        <f>世帯・人口!E266-世帯・人口!$E$156</f>
        <v>18815</v>
      </c>
    </row>
    <row r="266" spans="1:13" x14ac:dyDescent="0.15">
      <c r="A266" s="281"/>
      <c r="B266" s="210" t="s">
        <v>67</v>
      </c>
      <c r="C266" s="250">
        <v>1936</v>
      </c>
      <c r="D266" s="234">
        <v>234</v>
      </c>
      <c r="E266" s="234">
        <v>108</v>
      </c>
      <c r="F266" s="250">
        <v>2057</v>
      </c>
      <c r="G266" s="234">
        <v>314</v>
      </c>
      <c r="H266" s="234">
        <v>170</v>
      </c>
      <c r="I266" s="18">
        <f t="shared" si="32"/>
        <v>-121</v>
      </c>
      <c r="J266" s="18">
        <f t="shared" si="35"/>
        <v>-80</v>
      </c>
      <c r="K266" s="18">
        <f t="shared" si="30"/>
        <v>-263</v>
      </c>
      <c r="L266" s="18">
        <f t="shared" si="31"/>
        <v>31797</v>
      </c>
      <c r="M266" s="18">
        <f>世帯・人口!E267-世帯・人口!$E$156</f>
        <v>18552</v>
      </c>
    </row>
    <row r="267" spans="1:13" x14ac:dyDescent="0.15">
      <c r="A267" s="281"/>
      <c r="B267" s="210" t="s">
        <v>68</v>
      </c>
      <c r="C267" s="250">
        <v>2070</v>
      </c>
      <c r="D267" s="234">
        <v>252</v>
      </c>
      <c r="E267" s="234">
        <v>93</v>
      </c>
      <c r="F267" s="250">
        <v>2046</v>
      </c>
      <c r="G267" s="234">
        <v>354</v>
      </c>
      <c r="H267" s="234">
        <v>149</v>
      </c>
      <c r="I267" s="18">
        <f t="shared" si="32"/>
        <v>24</v>
      </c>
      <c r="J267" s="18">
        <f t="shared" si="35"/>
        <v>-102</v>
      </c>
      <c r="K267" s="18">
        <f t="shared" si="30"/>
        <v>-134</v>
      </c>
      <c r="L267" s="18">
        <f t="shared" si="31"/>
        <v>31663</v>
      </c>
      <c r="M267" s="18">
        <f>世帯・人口!E268-世帯・人口!$E$156</f>
        <v>18418</v>
      </c>
    </row>
    <row r="268" spans="1:13" ht="14.25" thickBot="1" x14ac:dyDescent="0.2">
      <c r="A268" s="282"/>
      <c r="B268" s="235" t="s">
        <v>69</v>
      </c>
      <c r="C268" s="247">
        <v>2300</v>
      </c>
      <c r="D268" s="236">
        <v>217</v>
      </c>
      <c r="E268" s="236">
        <v>96</v>
      </c>
      <c r="F268" s="250">
        <v>1953</v>
      </c>
      <c r="G268" s="243">
        <v>316</v>
      </c>
      <c r="H268" s="236">
        <v>213</v>
      </c>
      <c r="I268" s="41">
        <f t="shared" si="32"/>
        <v>347</v>
      </c>
      <c r="J268" s="237">
        <f t="shared" si="35"/>
        <v>-99</v>
      </c>
      <c r="K268" s="237">
        <f t="shared" si="30"/>
        <v>131</v>
      </c>
      <c r="L268" s="41">
        <f t="shared" si="31"/>
        <v>31794</v>
      </c>
      <c r="M268" s="41">
        <f>世帯・人口!E269-世帯・人口!$E$156</f>
        <v>18549</v>
      </c>
    </row>
    <row r="269" spans="1:13" ht="14.25" thickTop="1" x14ac:dyDescent="0.15">
      <c r="A269" s="281" t="s">
        <v>33</v>
      </c>
      <c r="B269" s="242" t="s">
        <v>70</v>
      </c>
      <c r="C269" s="249">
        <v>1735</v>
      </c>
      <c r="D269" s="251">
        <v>219</v>
      </c>
      <c r="E269" s="251">
        <v>77</v>
      </c>
      <c r="F269" s="244">
        <v>1744</v>
      </c>
      <c r="G269" s="252">
        <v>354</v>
      </c>
      <c r="H269" s="251">
        <v>149</v>
      </c>
      <c r="I269" s="229">
        <f t="shared" si="32"/>
        <v>-9</v>
      </c>
      <c r="J269" s="11">
        <f t="shared" si="35"/>
        <v>-135</v>
      </c>
      <c r="K269" s="11">
        <f t="shared" si="30"/>
        <v>-216</v>
      </c>
      <c r="L269" s="11">
        <f t="shared" si="31"/>
        <v>31578</v>
      </c>
      <c r="M269" s="229">
        <f>世帯・人口!E270-世帯・人口!$E$156</f>
        <v>18333</v>
      </c>
    </row>
    <row r="270" spans="1:13" x14ac:dyDescent="0.15">
      <c r="A270" s="281"/>
      <c r="B270" s="210" t="s">
        <v>51</v>
      </c>
      <c r="C270" s="250">
        <v>1986</v>
      </c>
      <c r="D270" s="234">
        <v>173</v>
      </c>
      <c r="E270" s="234">
        <v>59</v>
      </c>
      <c r="F270" s="250">
        <v>1939</v>
      </c>
      <c r="G270" s="234">
        <v>349</v>
      </c>
      <c r="H270" s="234">
        <v>128</v>
      </c>
      <c r="I270" s="18">
        <f t="shared" si="32"/>
        <v>47</v>
      </c>
      <c r="J270" s="18">
        <f t="shared" si="35"/>
        <v>-176</v>
      </c>
      <c r="K270" s="18">
        <f t="shared" si="30"/>
        <v>-198</v>
      </c>
      <c r="L270" s="11">
        <f t="shared" si="31"/>
        <v>31380</v>
      </c>
      <c r="M270" s="18">
        <f>世帯・人口!E271-世帯・人口!$E$156</f>
        <v>18135</v>
      </c>
    </row>
    <row r="271" spans="1:13" x14ac:dyDescent="0.15">
      <c r="A271" s="281"/>
      <c r="B271" s="210" t="s">
        <v>52</v>
      </c>
      <c r="C271" s="250">
        <v>4594</v>
      </c>
      <c r="D271" s="234">
        <v>202</v>
      </c>
      <c r="E271" s="234">
        <v>257</v>
      </c>
      <c r="F271" s="250">
        <v>3801</v>
      </c>
      <c r="G271" s="234">
        <v>456</v>
      </c>
      <c r="H271" s="234">
        <v>270</v>
      </c>
      <c r="I271" s="18">
        <f t="shared" si="32"/>
        <v>793</v>
      </c>
      <c r="J271" s="18">
        <f t="shared" si="35"/>
        <v>-254</v>
      </c>
      <c r="K271" s="18">
        <f t="shared" si="30"/>
        <v>526</v>
      </c>
      <c r="L271" s="18">
        <f t="shared" si="31"/>
        <v>31906</v>
      </c>
      <c r="M271" s="18">
        <f>世帯・人口!E272-世帯・人口!$E$156</f>
        <v>18661</v>
      </c>
    </row>
    <row r="272" spans="1:13" x14ac:dyDescent="0.15">
      <c r="A272" s="281"/>
      <c r="B272" s="210" t="s">
        <v>53</v>
      </c>
      <c r="C272" s="250">
        <v>3103</v>
      </c>
      <c r="D272" s="234">
        <v>164</v>
      </c>
      <c r="E272" s="234">
        <v>958</v>
      </c>
      <c r="F272" s="250">
        <v>2770</v>
      </c>
      <c r="G272" s="234">
        <v>332</v>
      </c>
      <c r="H272" s="234">
        <v>258</v>
      </c>
      <c r="I272" s="18">
        <f t="shared" si="32"/>
        <v>333</v>
      </c>
      <c r="J272" s="18">
        <f t="shared" si="35"/>
        <v>-168</v>
      </c>
      <c r="K272" s="18">
        <f t="shared" si="30"/>
        <v>865</v>
      </c>
      <c r="L272" s="18">
        <f t="shared" si="31"/>
        <v>32771</v>
      </c>
      <c r="M272" s="18">
        <f>世帯・人口!E273-世帯・人口!$E$156</f>
        <v>19526</v>
      </c>
    </row>
    <row r="273" spans="1:13" x14ac:dyDescent="0.15">
      <c r="A273" s="281"/>
      <c r="B273" s="210" t="s">
        <v>54</v>
      </c>
      <c r="C273" s="250">
        <v>2279</v>
      </c>
      <c r="D273" s="234">
        <v>217</v>
      </c>
      <c r="E273" s="234">
        <v>791</v>
      </c>
      <c r="F273" s="250">
        <v>2076</v>
      </c>
      <c r="G273" s="234">
        <v>330</v>
      </c>
      <c r="H273" s="234">
        <v>219</v>
      </c>
      <c r="I273" s="18">
        <f t="shared" si="32"/>
        <v>203</v>
      </c>
      <c r="J273" s="18">
        <f t="shared" si="35"/>
        <v>-113</v>
      </c>
      <c r="K273" s="18">
        <f t="shared" si="30"/>
        <v>662</v>
      </c>
      <c r="L273" s="18">
        <f t="shared" si="31"/>
        <v>33433</v>
      </c>
      <c r="M273" s="18">
        <f>世帯・人口!E274-世帯・人口!$E$156</f>
        <v>20188</v>
      </c>
    </row>
    <row r="274" spans="1:13" x14ac:dyDescent="0.15">
      <c r="A274" s="281"/>
      <c r="B274" s="210" t="s">
        <v>55</v>
      </c>
      <c r="C274" s="250">
        <v>2114</v>
      </c>
      <c r="D274" s="234">
        <v>233</v>
      </c>
      <c r="E274" s="234">
        <v>566</v>
      </c>
      <c r="F274" s="250">
        <v>2004</v>
      </c>
      <c r="G274" s="234">
        <v>307</v>
      </c>
      <c r="H274" s="234">
        <v>236</v>
      </c>
      <c r="I274" s="18">
        <f t="shared" si="32"/>
        <v>110</v>
      </c>
      <c r="J274" s="18">
        <f t="shared" si="35"/>
        <v>-74</v>
      </c>
      <c r="K274" s="18">
        <f t="shared" si="30"/>
        <v>366</v>
      </c>
      <c r="L274" s="18">
        <f t="shared" si="31"/>
        <v>33799</v>
      </c>
      <c r="M274" s="18">
        <f>世帯・人口!E275-世帯・人口!$E$156</f>
        <v>20554</v>
      </c>
    </row>
    <row r="275" spans="1:13" x14ac:dyDescent="0.15">
      <c r="A275" s="281"/>
      <c r="B275" s="210" t="s">
        <v>56</v>
      </c>
      <c r="C275" s="250">
        <v>2045</v>
      </c>
      <c r="D275" s="234">
        <v>226</v>
      </c>
      <c r="E275" s="234">
        <v>568</v>
      </c>
      <c r="F275" s="250">
        <v>2063</v>
      </c>
      <c r="G275" s="234">
        <v>299</v>
      </c>
      <c r="H275" s="234">
        <v>260</v>
      </c>
      <c r="I275" s="18">
        <f t="shared" si="32"/>
        <v>-18</v>
      </c>
      <c r="J275" s="18">
        <f t="shared" si="35"/>
        <v>-73</v>
      </c>
      <c r="K275" s="18">
        <f t="shared" ref="K275:K292" si="36">IF((C275)="","",(SUM(C275:E275)-SUM(F275:H275)))</f>
        <v>217</v>
      </c>
      <c r="L275" s="18">
        <f t="shared" si="31"/>
        <v>34016</v>
      </c>
      <c r="M275" s="18">
        <f>世帯・人口!E276-世帯・人口!$E$156</f>
        <v>20771</v>
      </c>
    </row>
    <row r="276" spans="1:13" x14ac:dyDescent="0.15">
      <c r="A276" s="281"/>
      <c r="B276" s="210" t="s">
        <v>57</v>
      </c>
      <c r="C276" s="250">
        <v>2190</v>
      </c>
      <c r="D276" s="234">
        <v>256</v>
      </c>
      <c r="E276" s="234">
        <v>292</v>
      </c>
      <c r="F276" s="250">
        <v>1950</v>
      </c>
      <c r="G276" s="234">
        <v>404</v>
      </c>
      <c r="H276" s="234">
        <v>267</v>
      </c>
      <c r="I276" s="18">
        <f t="shared" si="32"/>
        <v>240</v>
      </c>
      <c r="J276" s="18">
        <f t="shared" si="35"/>
        <v>-148</v>
      </c>
      <c r="K276" s="18">
        <f t="shared" si="36"/>
        <v>117</v>
      </c>
      <c r="L276" s="18">
        <f t="shared" si="31"/>
        <v>34133</v>
      </c>
      <c r="M276" s="18">
        <f>世帯・人口!E277-世帯・人口!$E$156</f>
        <v>20888</v>
      </c>
    </row>
    <row r="277" spans="1:13" x14ac:dyDescent="0.15">
      <c r="A277" s="281"/>
      <c r="B277" s="210" t="s">
        <v>58</v>
      </c>
      <c r="C277" s="250">
        <v>1970</v>
      </c>
      <c r="D277" s="234">
        <v>231</v>
      </c>
      <c r="E277" s="234">
        <v>508</v>
      </c>
      <c r="F277" s="250">
        <v>1986</v>
      </c>
      <c r="G277" s="234">
        <v>327</v>
      </c>
      <c r="H277" s="234">
        <v>202</v>
      </c>
      <c r="I277" s="18">
        <f t="shared" si="32"/>
        <v>-16</v>
      </c>
      <c r="J277" s="18">
        <f t="shared" si="35"/>
        <v>-96</v>
      </c>
      <c r="K277" s="18">
        <f t="shared" si="36"/>
        <v>194</v>
      </c>
      <c r="L277" s="18">
        <f t="shared" si="31"/>
        <v>34327</v>
      </c>
      <c r="M277" s="18">
        <f>世帯・人口!E278-世帯・人口!$E$156</f>
        <v>21082</v>
      </c>
    </row>
    <row r="278" spans="1:13" x14ac:dyDescent="0.15">
      <c r="A278" s="281"/>
      <c r="B278" s="210" t="s">
        <v>67</v>
      </c>
      <c r="C278" s="250">
        <v>2085</v>
      </c>
      <c r="D278" s="234">
        <v>211</v>
      </c>
      <c r="E278" s="234">
        <v>498</v>
      </c>
      <c r="F278" s="250">
        <v>2062</v>
      </c>
      <c r="G278" s="234">
        <v>359</v>
      </c>
      <c r="H278" s="234">
        <v>193</v>
      </c>
      <c r="I278" s="18">
        <f t="shared" si="32"/>
        <v>23</v>
      </c>
      <c r="J278" s="18">
        <f t="shared" si="35"/>
        <v>-148</v>
      </c>
      <c r="K278" s="18">
        <f t="shared" si="36"/>
        <v>180</v>
      </c>
      <c r="L278" s="18">
        <f t="shared" si="31"/>
        <v>34507</v>
      </c>
      <c r="M278" s="18">
        <f>世帯・人口!E279-世帯・人口!$E$156</f>
        <v>21262</v>
      </c>
    </row>
    <row r="279" spans="1:13" x14ac:dyDescent="0.15">
      <c r="A279" s="281"/>
      <c r="B279" s="210" t="s">
        <v>68</v>
      </c>
      <c r="C279" s="250">
        <v>1975</v>
      </c>
      <c r="D279" s="234">
        <v>238</v>
      </c>
      <c r="E279" s="234">
        <v>240</v>
      </c>
      <c r="F279" s="250">
        <v>1841</v>
      </c>
      <c r="G279" s="234">
        <v>348</v>
      </c>
      <c r="H279" s="234">
        <v>145</v>
      </c>
      <c r="I279" s="18">
        <f t="shared" si="32"/>
        <v>134</v>
      </c>
      <c r="J279" s="18">
        <f t="shared" si="35"/>
        <v>-110</v>
      </c>
      <c r="K279" s="18">
        <f t="shared" si="36"/>
        <v>119</v>
      </c>
      <c r="L279" s="18">
        <f t="shared" si="31"/>
        <v>34626</v>
      </c>
      <c r="M279" s="18">
        <f>世帯・人口!E280-世帯・人口!$E$156</f>
        <v>21381</v>
      </c>
    </row>
    <row r="280" spans="1:13" ht="14.25" thickBot="1" x14ac:dyDescent="0.2">
      <c r="A280" s="282"/>
      <c r="B280" s="235" t="s">
        <v>69</v>
      </c>
      <c r="C280" s="247">
        <v>1799</v>
      </c>
      <c r="D280" s="236">
        <v>192</v>
      </c>
      <c r="E280" s="236">
        <v>219</v>
      </c>
      <c r="F280" s="247">
        <v>1974</v>
      </c>
      <c r="G280" s="236">
        <v>349</v>
      </c>
      <c r="H280" s="236">
        <v>265</v>
      </c>
      <c r="I280" s="237">
        <f t="shared" si="32"/>
        <v>-175</v>
      </c>
      <c r="J280" s="237">
        <f t="shared" si="35"/>
        <v>-157</v>
      </c>
      <c r="K280" s="237">
        <f t="shared" si="36"/>
        <v>-378</v>
      </c>
      <c r="L280" s="41">
        <f t="shared" si="31"/>
        <v>34248</v>
      </c>
      <c r="M280" s="237">
        <f>世帯・人口!E281-世帯・人口!$E$156</f>
        <v>21003</v>
      </c>
    </row>
    <row r="281" spans="1:13" ht="14.25" thickTop="1" x14ac:dyDescent="0.15">
      <c r="A281" s="281" t="s">
        <v>34</v>
      </c>
      <c r="B281" s="242" t="s">
        <v>70</v>
      </c>
      <c r="C281" s="249">
        <v>1713</v>
      </c>
      <c r="D281" s="251">
        <v>201</v>
      </c>
      <c r="E281" s="251">
        <v>295</v>
      </c>
      <c r="F281" s="244">
        <v>1600</v>
      </c>
      <c r="G281" s="252">
        <v>456</v>
      </c>
      <c r="H281" s="251">
        <v>241</v>
      </c>
      <c r="I281" s="229">
        <f t="shared" si="32"/>
        <v>113</v>
      </c>
      <c r="J281" s="11">
        <f t="shared" si="35"/>
        <v>-255</v>
      </c>
      <c r="K281" s="11">
        <f t="shared" si="36"/>
        <v>-88</v>
      </c>
      <c r="L281" s="11">
        <f t="shared" si="31"/>
        <v>34160</v>
      </c>
      <c r="M281" s="11">
        <f>世帯・人口!E282-世帯・人口!$E$156</f>
        <v>20915</v>
      </c>
    </row>
    <row r="282" spans="1:13" x14ac:dyDescent="0.15">
      <c r="A282" s="281"/>
      <c r="B282" s="210" t="s">
        <v>51</v>
      </c>
      <c r="C282" s="250">
        <v>2381</v>
      </c>
      <c r="D282" s="234">
        <v>160</v>
      </c>
      <c r="E282" s="234">
        <v>202</v>
      </c>
      <c r="F282" s="250">
        <v>1972</v>
      </c>
      <c r="G282" s="234">
        <v>386</v>
      </c>
      <c r="H282" s="234">
        <v>269</v>
      </c>
      <c r="I282" s="18">
        <f t="shared" si="32"/>
        <v>409</v>
      </c>
      <c r="J282" s="18">
        <f t="shared" si="35"/>
        <v>-226</v>
      </c>
      <c r="K282" s="18">
        <f t="shared" si="36"/>
        <v>116</v>
      </c>
      <c r="L282" s="11">
        <f t="shared" si="31"/>
        <v>34276</v>
      </c>
      <c r="M282" s="18">
        <f>世帯・人口!E283-世帯・人口!$E$156</f>
        <v>21031</v>
      </c>
    </row>
    <row r="283" spans="1:13" x14ac:dyDescent="0.15">
      <c r="A283" s="281"/>
      <c r="B283" s="210" t="s">
        <v>52</v>
      </c>
      <c r="C283" s="250">
        <v>4936</v>
      </c>
      <c r="D283" s="234">
        <v>183</v>
      </c>
      <c r="E283" s="234">
        <v>646</v>
      </c>
      <c r="F283" s="250">
        <v>3640</v>
      </c>
      <c r="G283" s="234">
        <v>377</v>
      </c>
      <c r="H283" s="234">
        <v>338</v>
      </c>
      <c r="I283" s="18">
        <f t="shared" si="32"/>
        <v>1296</v>
      </c>
      <c r="J283" s="18">
        <f t="shared" si="35"/>
        <v>-194</v>
      </c>
      <c r="K283" s="18">
        <f t="shared" si="36"/>
        <v>1410</v>
      </c>
      <c r="L283" s="18">
        <f t="shared" si="31"/>
        <v>35686</v>
      </c>
      <c r="M283" s="18">
        <f>世帯・人口!E284-世帯・人口!$E$156</f>
        <v>22441</v>
      </c>
    </row>
    <row r="284" spans="1:13" x14ac:dyDescent="0.15">
      <c r="A284" s="281"/>
      <c r="B284" s="210" t="s">
        <v>53</v>
      </c>
      <c r="C284" s="250">
        <v>3443</v>
      </c>
      <c r="D284" s="234">
        <v>185</v>
      </c>
      <c r="E284" s="234">
        <v>756</v>
      </c>
      <c r="F284" s="250">
        <v>2976</v>
      </c>
      <c r="G284" s="234">
        <v>286</v>
      </c>
      <c r="H284" s="234">
        <v>322</v>
      </c>
      <c r="I284" s="18">
        <f t="shared" si="32"/>
        <v>467</v>
      </c>
      <c r="J284" s="18">
        <f t="shared" si="35"/>
        <v>-101</v>
      </c>
      <c r="K284" s="18">
        <f t="shared" si="36"/>
        <v>800</v>
      </c>
      <c r="L284" s="18">
        <f t="shared" ref="L284:L328" si="37">IF((C284)="","",(L283+K284))</f>
        <v>36486</v>
      </c>
      <c r="M284" s="18">
        <f>世帯・人口!E285-世帯・人口!$E$156</f>
        <v>23241</v>
      </c>
    </row>
    <row r="285" spans="1:13" x14ac:dyDescent="0.15">
      <c r="A285" s="281"/>
      <c r="B285" s="210" t="s">
        <v>54</v>
      </c>
      <c r="C285" s="250">
        <v>2260</v>
      </c>
      <c r="D285" s="234">
        <v>237</v>
      </c>
      <c r="E285" s="234">
        <v>320</v>
      </c>
      <c r="F285" s="250">
        <v>1959</v>
      </c>
      <c r="G285" s="234">
        <v>310</v>
      </c>
      <c r="H285" s="234">
        <v>254</v>
      </c>
      <c r="I285" s="18">
        <f t="shared" si="32"/>
        <v>301</v>
      </c>
      <c r="J285" s="18">
        <f t="shared" si="35"/>
        <v>-73</v>
      </c>
      <c r="K285" s="18">
        <f t="shared" ref="K285" si="38">IF((C285)="","",(SUM(C285:E285)-SUM(F285:H285)))</f>
        <v>294</v>
      </c>
      <c r="L285" s="18">
        <f t="shared" si="37"/>
        <v>36780</v>
      </c>
      <c r="M285" s="11">
        <f>世帯・人口!E286-世帯・人口!$E$156</f>
        <v>23535</v>
      </c>
    </row>
    <row r="286" spans="1:13" x14ac:dyDescent="0.15">
      <c r="A286" s="281"/>
      <c r="B286" s="210" t="s">
        <v>55</v>
      </c>
      <c r="C286" s="250">
        <v>2103</v>
      </c>
      <c r="D286" s="234">
        <v>217</v>
      </c>
      <c r="E286" s="234">
        <v>431</v>
      </c>
      <c r="F286" s="250">
        <v>1959</v>
      </c>
      <c r="G286" s="234">
        <v>276</v>
      </c>
      <c r="H286" s="234">
        <v>224</v>
      </c>
      <c r="I286" s="18">
        <f t="shared" ref="I286:I311" si="39">IF((C286)="","",(C286)-(F286))</f>
        <v>144</v>
      </c>
      <c r="J286" s="18">
        <f t="shared" si="35"/>
        <v>-59</v>
      </c>
      <c r="K286" s="18">
        <f t="shared" si="36"/>
        <v>292</v>
      </c>
      <c r="L286" s="18">
        <f t="shared" si="37"/>
        <v>37072</v>
      </c>
      <c r="M286" s="11">
        <f>世帯・人口!E287-世帯・人口!$E$156</f>
        <v>23827</v>
      </c>
    </row>
    <row r="287" spans="1:13" x14ac:dyDescent="0.15">
      <c r="A287" s="281"/>
      <c r="B287" s="210" t="s">
        <v>56</v>
      </c>
      <c r="C287" s="250">
        <v>2112</v>
      </c>
      <c r="D287" s="234">
        <v>227</v>
      </c>
      <c r="E287" s="234">
        <v>712</v>
      </c>
      <c r="F287" s="250">
        <v>1980</v>
      </c>
      <c r="G287" s="234">
        <v>283</v>
      </c>
      <c r="H287" s="234">
        <v>289</v>
      </c>
      <c r="I287" s="18">
        <f t="shared" si="39"/>
        <v>132</v>
      </c>
      <c r="J287" s="18">
        <f t="shared" si="35"/>
        <v>-56</v>
      </c>
      <c r="K287" s="18">
        <f t="shared" si="36"/>
        <v>499</v>
      </c>
      <c r="L287" s="18">
        <f t="shared" si="37"/>
        <v>37571</v>
      </c>
      <c r="M287" s="11">
        <f>世帯・人口!E288-世帯・人口!$E$156</f>
        <v>24326</v>
      </c>
    </row>
    <row r="288" spans="1:13" x14ac:dyDescent="0.15">
      <c r="A288" s="281"/>
      <c r="B288" s="210" t="s">
        <v>57</v>
      </c>
      <c r="C288" s="250">
        <v>2207</v>
      </c>
      <c r="D288" s="234">
        <v>214</v>
      </c>
      <c r="E288" s="234">
        <v>273</v>
      </c>
      <c r="F288" s="250">
        <v>1976</v>
      </c>
      <c r="G288" s="234">
        <v>346</v>
      </c>
      <c r="H288" s="234">
        <v>400</v>
      </c>
      <c r="I288" s="18">
        <f t="shared" si="39"/>
        <v>231</v>
      </c>
      <c r="J288" s="18">
        <f t="shared" si="35"/>
        <v>-132</v>
      </c>
      <c r="K288" s="18">
        <f t="shared" si="36"/>
        <v>-28</v>
      </c>
      <c r="L288" s="18">
        <f t="shared" si="37"/>
        <v>37543</v>
      </c>
      <c r="M288" s="11">
        <f>世帯・人口!E289-世帯・人口!$E$156</f>
        <v>24298</v>
      </c>
    </row>
    <row r="289" spans="1:13" x14ac:dyDescent="0.15">
      <c r="A289" s="281"/>
      <c r="B289" s="210" t="s">
        <v>58</v>
      </c>
      <c r="C289" s="250">
        <v>1880</v>
      </c>
      <c r="D289" s="234">
        <v>191</v>
      </c>
      <c r="E289" s="234">
        <v>647</v>
      </c>
      <c r="F289" s="250">
        <v>1838</v>
      </c>
      <c r="G289" s="234">
        <v>336</v>
      </c>
      <c r="H289" s="234">
        <v>241</v>
      </c>
      <c r="I289" s="18">
        <f t="shared" si="39"/>
        <v>42</v>
      </c>
      <c r="J289" s="18">
        <f t="shared" si="35"/>
        <v>-145</v>
      </c>
      <c r="K289" s="18">
        <f t="shared" si="36"/>
        <v>303</v>
      </c>
      <c r="L289" s="18">
        <f t="shared" si="37"/>
        <v>37846</v>
      </c>
      <c r="M289" s="11">
        <f>世帯・人口!E290-世帯・人口!$E$156</f>
        <v>24601</v>
      </c>
    </row>
    <row r="290" spans="1:13" x14ac:dyDescent="0.15">
      <c r="A290" s="281"/>
      <c r="B290" s="210" t="s">
        <v>67</v>
      </c>
      <c r="C290" s="250">
        <v>2087</v>
      </c>
      <c r="D290" s="234">
        <v>220</v>
      </c>
      <c r="E290" s="234">
        <v>761</v>
      </c>
      <c r="F290" s="250">
        <v>2026</v>
      </c>
      <c r="G290" s="234">
        <v>357</v>
      </c>
      <c r="H290" s="234">
        <v>211</v>
      </c>
      <c r="I290" s="18">
        <f t="shared" si="39"/>
        <v>61</v>
      </c>
      <c r="J290" s="18">
        <f t="shared" si="35"/>
        <v>-137</v>
      </c>
      <c r="K290" s="18">
        <f t="shared" si="36"/>
        <v>474</v>
      </c>
      <c r="L290" s="18">
        <f t="shared" si="37"/>
        <v>38320</v>
      </c>
      <c r="M290" s="11">
        <f>世帯・人口!E291-世帯・人口!$E$156</f>
        <v>25075</v>
      </c>
    </row>
    <row r="291" spans="1:13" x14ac:dyDescent="0.15">
      <c r="A291" s="281"/>
      <c r="B291" s="210" t="s">
        <v>68</v>
      </c>
      <c r="C291" s="250">
        <v>1836</v>
      </c>
      <c r="D291" s="234">
        <v>215</v>
      </c>
      <c r="E291" s="234">
        <v>303</v>
      </c>
      <c r="F291" s="250">
        <v>1861</v>
      </c>
      <c r="G291" s="234">
        <v>285</v>
      </c>
      <c r="H291" s="234">
        <v>162</v>
      </c>
      <c r="I291" s="18">
        <f t="shared" si="39"/>
        <v>-25</v>
      </c>
      <c r="J291" s="18">
        <f t="shared" si="35"/>
        <v>-70</v>
      </c>
      <c r="K291" s="18">
        <f t="shared" si="36"/>
        <v>46</v>
      </c>
      <c r="L291" s="18">
        <f t="shared" si="37"/>
        <v>38366</v>
      </c>
      <c r="M291" s="11">
        <f>世帯・人口!E292-世帯・人口!$E$156</f>
        <v>25121</v>
      </c>
    </row>
    <row r="292" spans="1:13" ht="14.25" thickBot="1" x14ac:dyDescent="0.2">
      <c r="A292" s="282"/>
      <c r="B292" s="235" t="s">
        <v>69</v>
      </c>
      <c r="C292" s="247">
        <v>1868</v>
      </c>
      <c r="D292" s="236">
        <v>191</v>
      </c>
      <c r="E292" s="236">
        <v>234</v>
      </c>
      <c r="F292" s="247">
        <v>1919</v>
      </c>
      <c r="G292" s="236">
        <v>309</v>
      </c>
      <c r="H292" s="236">
        <v>214</v>
      </c>
      <c r="I292" s="237">
        <f t="shared" si="39"/>
        <v>-51</v>
      </c>
      <c r="J292" s="237">
        <f t="shared" si="35"/>
        <v>-118</v>
      </c>
      <c r="K292" s="237">
        <f t="shared" si="36"/>
        <v>-149</v>
      </c>
      <c r="L292" s="41">
        <f t="shared" si="37"/>
        <v>38217</v>
      </c>
      <c r="M292" s="237">
        <f>世帯・人口!E293-世帯・人口!$E$156</f>
        <v>24972</v>
      </c>
    </row>
    <row r="293" spans="1:13" ht="14.25" thickTop="1" x14ac:dyDescent="0.15">
      <c r="A293" s="281" t="s">
        <v>71</v>
      </c>
      <c r="B293" s="242" t="s">
        <v>70</v>
      </c>
      <c r="C293" s="249">
        <v>1921</v>
      </c>
      <c r="D293" s="251">
        <v>216</v>
      </c>
      <c r="E293" s="251">
        <v>323</v>
      </c>
      <c r="F293" s="244">
        <v>1770</v>
      </c>
      <c r="G293" s="252">
        <v>404</v>
      </c>
      <c r="H293" s="251">
        <v>219</v>
      </c>
      <c r="I293" s="229">
        <f t="shared" si="39"/>
        <v>151</v>
      </c>
      <c r="J293" s="11">
        <f t="shared" si="35"/>
        <v>-188</v>
      </c>
      <c r="K293" s="11">
        <f t="shared" ref="K293:K304" si="40">IF((C293)="","",(SUM(C293:E293)-SUM(F293:H293)))</f>
        <v>67</v>
      </c>
      <c r="L293" s="11">
        <f t="shared" si="37"/>
        <v>38284</v>
      </c>
      <c r="M293" s="11">
        <f>世帯・人口!E294-世帯・人口!$E$156</f>
        <v>25039</v>
      </c>
    </row>
    <row r="294" spans="1:13" x14ac:dyDescent="0.15">
      <c r="A294" s="281"/>
      <c r="B294" s="210" t="s">
        <v>51</v>
      </c>
      <c r="C294" s="250">
        <v>2147</v>
      </c>
      <c r="D294" s="234">
        <v>169</v>
      </c>
      <c r="E294" s="234">
        <v>219</v>
      </c>
      <c r="F294" s="250">
        <v>1975</v>
      </c>
      <c r="G294" s="234">
        <v>339</v>
      </c>
      <c r="H294" s="234">
        <v>223</v>
      </c>
      <c r="I294" s="18">
        <f t="shared" si="39"/>
        <v>172</v>
      </c>
      <c r="J294" s="18">
        <f t="shared" si="35"/>
        <v>-170</v>
      </c>
      <c r="K294" s="18">
        <f t="shared" si="40"/>
        <v>-2</v>
      </c>
      <c r="L294" s="11">
        <f t="shared" si="37"/>
        <v>38282</v>
      </c>
      <c r="M294" s="11">
        <f>世帯・人口!E295-世帯・人口!$E$156</f>
        <v>25037</v>
      </c>
    </row>
    <row r="295" spans="1:13" x14ac:dyDescent="0.15">
      <c r="A295" s="281"/>
      <c r="B295" s="210" t="s">
        <v>52</v>
      </c>
      <c r="C295" s="250">
        <v>4473</v>
      </c>
      <c r="D295" s="234">
        <v>157</v>
      </c>
      <c r="E295" s="234">
        <v>706</v>
      </c>
      <c r="F295" s="250">
        <v>3953</v>
      </c>
      <c r="G295" s="234">
        <v>323</v>
      </c>
      <c r="H295" s="234">
        <v>310</v>
      </c>
      <c r="I295" s="18">
        <f t="shared" si="39"/>
        <v>520</v>
      </c>
      <c r="J295" s="18">
        <f t="shared" si="35"/>
        <v>-166</v>
      </c>
      <c r="K295" s="18">
        <f t="shared" si="40"/>
        <v>750</v>
      </c>
      <c r="L295" s="18">
        <f t="shared" si="37"/>
        <v>39032</v>
      </c>
      <c r="M295" s="11">
        <f>世帯・人口!E296-世帯・人口!$E$156</f>
        <v>25787</v>
      </c>
    </row>
    <row r="296" spans="1:13" x14ac:dyDescent="0.15">
      <c r="A296" s="281"/>
      <c r="B296" s="210" t="s">
        <v>53</v>
      </c>
      <c r="C296" s="250">
        <v>3899</v>
      </c>
      <c r="D296" s="234">
        <v>231</v>
      </c>
      <c r="E296" s="234">
        <v>1167</v>
      </c>
      <c r="F296" s="250">
        <v>2886</v>
      </c>
      <c r="G296" s="234">
        <v>310</v>
      </c>
      <c r="H296" s="234">
        <v>346</v>
      </c>
      <c r="I296" s="18">
        <f t="shared" si="39"/>
        <v>1013</v>
      </c>
      <c r="J296" s="18">
        <f t="shared" si="35"/>
        <v>-79</v>
      </c>
      <c r="K296" s="18">
        <f t="shared" si="40"/>
        <v>1755</v>
      </c>
      <c r="L296" s="18">
        <f t="shared" si="37"/>
        <v>40787</v>
      </c>
      <c r="M296" s="11">
        <f>世帯・人口!E297-世帯・人口!$E$156</f>
        <v>27542</v>
      </c>
    </row>
    <row r="297" spans="1:13" x14ac:dyDescent="0.15">
      <c r="A297" s="281"/>
      <c r="B297" s="210" t="s">
        <v>54</v>
      </c>
      <c r="C297" s="250">
        <v>2411</v>
      </c>
      <c r="D297" s="234">
        <v>230</v>
      </c>
      <c r="E297" s="234">
        <v>365</v>
      </c>
      <c r="F297" s="250">
        <v>2039</v>
      </c>
      <c r="G297" s="234">
        <v>324</v>
      </c>
      <c r="H297" s="234">
        <v>256</v>
      </c>
      <c r="I297" s="18">
        <f t="shared" si="39"/>
        <v>372</v>
      </c>
      <c r="J297" s="18">
        <f t="shared" si="35"/>
        <v>-94</v>
      </c>
      <c r="K297" s="18">
        <f t="shared" si="40"/>
        <v>387</v>
      </c>
      <c r="L297" s="18">
        <f t="shared" si="37"/>
        <v>41174</v>
      </c>
      <c r="M297" s="11">
        <f>世帯・人口!E298-世帯・人口!$E$156</f>
        <v>27929</v>
      </c>
    </row>
    <row r="298" spans="1:13" x14ac:dyDescent="0.15">
      <c r="A298" s="281"/>
      <c r="B298" s="210" t="s">
        <v>55</v>
      </c>
      <c r="C298" s="250">
        <v>1877</v>
      </c>
      <c r="D298" s="234">
        <v>219</v>
      </c>
      <c r="E298" s="234">
        <v>399</v>
      </c>
      <c r="F298" s="250">
        <v>1993</v>
      </c>
      <c r="G298" s="234">
        <v>277</v>
      </c>
      <c r="H298" s="234">
        <v>256</v>
      </c>
      <c r="I298" s="18">
        <f t="shared" si="39"/>
        <v>-116</v>
      </c>
      <c r="J298" s="18">
        <f t="shared" si="35"/>
        <v>-58</v>
      </c>
      <c r="K298" s="18">
        <f t="shared" si="40"/>
        <v>-31</v>
      </c>
      <c r="L298" s="18">
        <f t="shared" si="37"/>
        <v>41143</v>
      </c>
      <c r="M298" s="11">
        <f>世帯・人口!E299-世帯・人口!$E$156</f>
        <v>27898</v>
      </c>
    </row>
    <row r="299" spans="1:13" x14ac:dyDescent="0.15">
      <c r="A299" s="281"/>
      <c r="B299" s="210" t="s">
        <v>56</v>
      </c>
      <c r="C299" s="250">
        <v>2363</v>
      </c>
      <c r="D299" s="234">
        <v>220</v>
      </c>
      <c r="E299" s="234">
        <v>846</v>
      </c>
      <c r="F299" s="250">
        <v>2158</v>
      </c>
      <c r="G299" s="234">
        <v>335</v>
      </c>
      <c r="H299" s="234">
        <v>304</v>
      </c>
      <c r="I299" s="18">
        <f t="shared" si="39"/>
        <v>205</v>
      </c>
      <c r="J299" s="18">
        <f t="shared" si="35"/>
        <v>-115</v>
      </c>
      <c r="K299" s="18">
        <f t="shared" si="40"/>
        <v>632</v>
      </c>
      <c r="L299" s="18">
        <f t="shared" si="37"/>
        <v>41775</v>
      </c>
      <c r="M299" s="11">
        <f>世帯・人口!E300-世帯・人口!$E$156</f>
        <v>28530</v>
      </c>
    </row>
    <row r="300" spans="1:13" x14ac:dyDescent="0.15">
      <c r="A300" s="281"/>
      <c r="B300" s="210" t="s">
        <v>57</v>
      </c>
      <c r="C300" s="250">
        <v>1983</v>
      </c>
      <c r="D300" s="234">
        <v>223</v>
      </c>
      <c r="E300" s="234">
        <v>370</v>
      </c>
      <c r="F300" s="250">
        <v>1971</v>
      </c>
      <c r="G300" s="234">
        <v>348</v>
      </c>
      <c r="H300" s="234">
        <v>414</v>
      </c>
      <c r="I300" s="18">
        <f t="shared" si="39"/>
        <v>12</v>
      </c>
      <c r="J300" s="18">
        <f t="shared" si="35"/>
        <v>-125</v>
      </c>
      <c r="K300" s="18">
        <f t="shared" si="40"/>
        <v>-157</v>
      </c>
      <c r="L300" s="18">
        <f t="shared" si="37"/>
        <v>41618</v>
      </c>
      <c r="M300" s="11">
        <f>世帯・人口!E301-世帯・人口!$E$156</f>
        <v>28373</v>
      </c>
    </row>
    <row r="301" spans="1:13" x14ac:dyDescent="0.15">
      <c r="A301" s="281"/>
      <c r="B301" s="210" t="s">
        <v>58</v>
      </c>
      <c r="C301" s="250">
        <v>2060</v>
      </c>
      <c r="D301" s="234">
        <v>218</v>
      </c>
      <c r="E301" s="234">
        <v>735</v>
      </c>
      <c r="F301" s="250">
        <v>1933</v>
      </c>
      <c r="G301" s="234">
        <v>305</v>
      </c>
      <c r="H301" s="234">
        <v>277</v>
      </c>
      <c r="I301" s="18">
        <f t="shared" si="39"/>
        <v>127</v>
      </c>
      <c r="J301" s="18">
        <f t="shared" si="35"/>
        <v>-87</v>
      </c>
      <c r="K301" s="18">
        <f t="shared" si="40"/>
        <v>498</v>
      </c>
      <c r="L301" s="18">
        <f t="shared" si="37"/>
        <v>42116</v>
      </c>
      <c r="M301" s="11">
        <f>世帯・人口!E302-世帯・人口!$E$156</f>
        <v>28871</v>
      </c>
    </row>
    <row r="302" spans="1:13" x14ac:dyDescent="0.15">
      <c r="A302" s="281"/>
      <c r="B302" s="210" t="s">
        <v>67</v>
      </c>
      <c r="C302" s="250">
        <v>2222</v>
      </c>
      <c r="D302" s="234">
        <v>234</v>
      </c>
      <c r="E302" s="234">
        <v>800</v>
      </c>
      <c r="F302" s="250">
        <v>1996</v>
      </c>
      <c r="G302" s="234">
        <v>371</v>
      </c>
      <c r="H302" s="234">
        <v>205</v>
      </c>
      <c r="I302" s="18">
        <f t="shared" si="39"/>
        <v>226</v>
      </c>
      <c r="J302" s="18">
        <f t="shared" si="35"/>
        <v>-137</v>
      </c>
      <c r="K302" s="18">
        <f t="shared" si="40"/>
        <v>684</v>
      </c>
      <c r="L302" s="18">
        <f t="shared" si="37"/>
        <v>42800</v>
      </c>
      <c r="M302" s="11">
        <f>世帯・人口!E303-世帯・人口!$E$156</f>
        <v>29555</v>
      </c>
    </row>
    <row r="303" spans="1:13" x14ac:dyDescent="0.15">
      <c r="A303" s="281"/>
      <c r="B303" s="210" t="s">
        <v>68</v>
      </c>
      <c r="C303" s="250">
        <v>1954</v>
      </c>
      <c r="D303" s="234">
        <v>196</v>
      </c>
      <c r="E303" s="234">
        <v>234</v>
      </c>
      <c r="F303" s="250">
        <v>1887</v>
      </c>
      <c r="G303" s="234">
        <v>324</v>
      </c>
      <c r="H303" s="234">
        <v>217</v>
      </c>
      <c r="I303" s="18">
        <f t="shared" si="39"/>
        <v>67</v>
      </c>
      <c r="J303" s="18">
        <f t="shared" si="35"/>
        <v>-128</v>
      </c>
      <c r="K303" s="18">
        <f t="shared" si="40"/>
        <v>-44</v>
      </c>
      <c r="L303" s="18">
        <f t="shared" si="37"/>
        <v>42756</v>
      </c>
      <c r="M303" s="11">
        <f>世帯・人口!E304-世帯・人口!$E$156</f>
        <v>29511</v>
      </c>
    </row>
    <row r="304" spans="1:13" ht="14.25" thickBot="1" x14ac:dyDescent="0.2">
      <c r="A304" s="282"/>
      <c r="B304" s="235" t="s">
        <v>69</v>
      </c>
      <c r="C304" s="247">
        <v>2001</v>
      </c>
      <c r="D304" s="236">
        <v>205</v>
      </c>
      <c r="E304" s="236">
        <v>307</v>
      </c>
      <c r="F304" s="247">
        <v>2039</v>
      </c>
      <c r="G304" s="236">
        <v>355</v>
      </c>
      <c r="H304" s="236">
        <v>270</v>
      </c>
      <c r="I304" s="237">
        <f t="shared" si="39"/>
        <v>-38</v>
      </c>
      <c r="J304" s="237">
        <f t="shared" si="35"/>
        <v>-150</v>
      </c>
      <c r="K304" s="237">
        <f t="shared" si="40"/>
        <v>-151</v>
      </c>
      <c r="L304" s="41">
        <f t="shared" si="37"/>
        <v>42605</v>
      </c>
      <c r="M304" s="237">
        <f>世帯・人口!E305-世帯・人口!$E$156</f>
        <v>29360</v>
      </c>
    </row>
    <row r="305" spans="1:13" ht="14.25" thickTop="1" x14ac:dyDescent="0.15">
      <c r="A305" s="281" t="s">
        <v>72</v>
      </c>
      <c r="B305" s="242" t="s">
        <v>70</v>
      </c>
      <c r="C305" s="249">
        <v>1956</v>
      </c>
      <c r="D305" s="251">
        <v>212</v>
      </c>
      <c r="E305" s="251">
        <v>335</v>
      </c>
      <c r="F305" s="244">
        <v>1869</v>
      </c>
      <c r="G305" s="252">
        <v>488</v>
      </c>
      <c r="H305" s="251">
        <v>247</v>
      </c>
      <c r="I305" s="229">
        <f t="shared" si="39"/>
        <v>87</v>
      </c>
      <c r="J305" s="11">
        <f t="shared" si="35"/>
        <v>-276</v>
      </c>
      <c r="K305" s="11">
        <f t="shared" ref="K305:K307" si="41">IF((C305)="","",(SUM(C305:E305)-SUM(F305:H305)))</f>
        <v>-101</v>
      </c>
      <c r="L305" s="11">
        <f t="shared" si="37"/>
        <v>42504</v>
      </c>
      <c r="M305" s="11">
        <f>世帯・人口!E306-世帯・人口!$E$156</f>
        <v>29259</v>
      </c>
    </row>
    <row r="306" spans="1:13" x14ac:dyDescent="0.15">
      <c r="A306" s="281"/>
      <c r="B306" s="210" t="s">
        <v>51</v>
      </c>
      <c r="C306" s="250">
        <v>2319</v>
      </c>
      <c r="D306" s="234">
        <v>179</v>
      </c>
      <c r="E306" s="234">
        <v>259</v>
      </c>
      <c r="F306" s="250">
        <v>2069</v>
      </c>
      <c r="G306" s="234">
        <v>334</v>
      </c>
      <c r="H306" s="234">
        <v>302</v>
      </c>
      <c r="I306" s="18">
        <f t="shared" si="39"/>
        <v>250</v>
      </c>
      <c r="J306" s="18">
        <f t="shared" si="35"/>
        <v>-155</v>
      </c>
      <c r="K306" s="18">
        <f t="shared" si="41"/>
        <v>52</v>
      </c>
      <c r="L306" s="11">
        <f t="shared" si="37"/>
        <v>42556</v>
      </c>
      <c r="M306" s="11">
        <f>世帯・人口!E307-世帯・人口!$E$156</f>
        <v>29311</v>
      </c>
    </row>
    <row r="307" spans="1:13" x14ac:dyDescent="0.15">
      <c r="A307" s="281"/>
      <c r="B307" s="210" t="s">
        <v>52</v>
      </c>
      <c r="C307" s="250">
        <v>5193</v>
      </c>
      <c r="D307" s="234">
        <v>168</v>
      </c>
      <c r="E307" s="234">
        <v>931</v>
      </c>
      <c r="F307" s="250">
        <v>3774</v>
      </c>
      <c r="G307" s="234">
        <v>364</v>
      </c>
      <c r="H307" s="234">
        <v>405</v>
      </c>
      <c r="I307" s="18">
        <f t="shared" si="39"/>
        <v>1419</v>
      </c>
      <c r="J307" s="18">
        <f t="shared" si="35"/>
        <v>-196</v>
      </c>
      <c r="K307" s="18">
        <f t="shared" si="41"/>
        <v>1749</v>
      </c>
      <c r="L307" s="18">
        <f t="shared" si="37"/>
        <v>44305</v>
      </c>
      <c r="M307" s="11">
        <f>世帯・人口!E308-世帯・人口!$E$156</f>
        <v>31060</v>
      </c>
    </row>
    <row r="308" spans="1:13" x14ac:dyDescent="0.15">
      <c r="A308" s="281"/>
      <c r="B308" s="210" t="s">
        <v>53</v>
      </c>
      <c r="C308" s="250">
        <v>3801</v>
      </c>
      <c r="D308" s="234">
        <v>206</v>
      </c>
      <c r="E308" s="234">
        <v>1662</v>
      </c>
      <c r="F308" s="250">
        <v>2940</v>
      </c>
      <c r="G308" s="234">
        <v>287</v>
      </c>
      <c r="H308" s="234">
        <v>325</v>
      </c>
      <c r="I308" s="18">
        <f t="shared" si="39"/>
        <v>861</v>
      </c>
      <c r="J308" s="18">
        <f t="shared" si="35"/>
        <v>-81</v>
      </c>
      <c r="K308" s="18">
        <f t="shared" ref="K308:K314" si="42">IF((C308)="","",(SUM(C308:E308)-SUM(F308:H308)))</f>
        <v>2117</v>
      </c>
      <c r="L308" s="18">
        <f t="shared" si="37"/>
        <v>46422</v>
      </c>
      <c r="M308" s="11">
        <f>世帯・人口!E309-世帯・人口!$E$156</f>
        <v>33177</v>
      </c>
    </row>
    <row r="309" spans="1:13" x14ac:dyDescent="0.15">
      <c r="A309" s="281"/>
      <c r="B309" s="210" t="s">
        <v>54</v>
      </c>
      <c r="C309" s="250">
        <v>2247</v>
      </c>
      <c r="D309" s="234">
        <v>215</v>
      </c>
      <c r="E309" s="234">
        <v>428</v>
      </c>
      <c r="F309" s="250">
        <v>1923</v>
      </c>
      <c r="G309" s="234">
        <v>318</v>
      </c>
      <c r="H309" s="234">
        <v>274</v>
      </c>
      <c r="I309" s="18">
        <f>IF((C309)="","",(C309)-(F309))</f>
        <v>324</v>
      </c>
      <c r="J309" s="18">
        <f>IF((C309)="","",(D309)-(G309))</f>
        <v>-103</v>
      </c>
      <c r="K309" s="18">
        <f t="shared" si="42"/>
        <v>375</v>
      </c>
      <c r="L309" s="18">
        <f t="shared" si="37"/>
        <v>46797</v>
      </c>
      <c r="M309" s="11">
        <f>世帯・人口!E310-世帯・人口!$E$156</f>
        <v>33552</v>
      </c>
    </row>
    <row r="310" spans="1:13" x14ac:dyDescent="0.15">
      <c r="A310" s="281"/>
      <c r="B310" s="210" t="s">
        <v>55</v>
      </c>
      <c r="C310" s="250">
        <v>2309</v>
      </c>
      <c r="D310" s="234">
        <v>233</v>
      </c>
      <c r="E310" s="234">
        <v>525</v>
      </c>
      <c r="F310" s="250">
        <v>2009</v>
      </c>
      <c r="G310" s="234">
        <v>273</v>
      </c>
      <c r="H310" s="234">
        <v>294</v>
      </c>
      <c r="I310" s="18">
        <f t="shared" si="39"/>
        <v>300</v>
      </c>
      <c r="J310" s="18">
        <f t="shared" si="35"/>
        <v>-40</v>
      </c>
      <c r="K310" s="18">
        <f t="shared" si="42"/>
        <v>491</v>
      </c>
      <c r="L310" s="18">
        <f t="shared" si="37"/>
        <v>47288</v>
      </c>
      <c r="M310" s="11">
        <f>世帯・人口!E311-世帯・人口!$E$156</f>
        <v>34043</v>
      </c>
    </row>
    <row r="311" spans="1:13" x14ac:dyDescent="0.15">
      <c r="A311" s="281"/>
      <c r="B311" s="210" t="s">
        <v>56</v>
      </c>
      <c r="C311" s="250">
        <v>2211</v>
      </c>
      <c r="D311" s="234">
        <v>260</v>
      </c>
      <c r="E311" s="234">
        <v>799</v>
      </c>
      <c r="F311" s="250">
        <v>2231</v>
      </c>
      <c r="G311" s="234">
        <v>295</v>
      </c>
      <c r="H311" s="234">
        <v>285</v>
      </c>
      <c r="I311" s="18">
        <f t="shared" si="39"/>
        <v>-20</v>
      </c>
      <c r="J311" s="18">
        <f t="shared" si="35"/>
        <v>-35</v>
      </c>
      <c r="K311" s="18">
        <f t="shared" si="42"/>
        <v>459</v>
      </c>
      <c r="L311" s="18">
        <f t="shared" si="37"/>
        <v>47747</v>
      </c>
      <c r="M311" s="11">
        <f>世帯・人口!E312-世帯・人口!$E$156</f>
        <v>34502</v>
      </c>
    </row>
    <row r="312" spans="1:13" x14ac:dyDescent="0.15">
      <c r="A312" s="281"/>
      <c r="B312" s="210" t="s">
        <v>73</v>
      </c>
      <c r="C312" s="250">
        <v>1994</v>
      </c>
      <c r="D312" s="234">
        <v>194</v>
      </c>
      <c r="E312" s="234">
        <v>313</v>
      </c>
      <c r="F312" s="250">
        <v>1983</v>
      </c>
      <c r="G312" s="234">
        <v>305</v>
      </c>
      <c r="H312" s="234">
        <v>479</v>
      </c>
      <c r="I312" s="18">
        <f>IF((C312)="","",(C312)-(F312))</f>
        <v>11</v>
      </c>
      <c r="J312" s="18">
        <f t="shared" si="35"/>
        <v>-111</v>
      </c>
      <c r="K312" s="18">
        <f t="shared" si="42"/>
        <v>-266</v>
      </c>
      <c r="L312" s="18">
        <v>47481</v>
      </c>
      <c r="M312" s="11">
        <f>世帯・人口!E313-世帯・人口!$E$156</f>
        <v>34236</v>
      </c>
    </row>
    <row r="313" spans="1:13" x14ac:dyDescent="0.15">
      <c r="A313" s="281"/>
      <c r="B313" s="210" t="s">
        <v>58</v>
      </c>
      <c r="C313" s="250">
        <v>2238</v>
      </c>
      <c r="D313" s="234">
        <v>232</v>
      </c>
      <c r="E313" s="234">
        <v>777</v>
      </c>
      <c r="F313" s="250">
        <v>2221</v>
      </c>
      <c r="G313" s="234">
        <v>288</v>
      </c>
      <c r="H313" s="234">
        <v>307</v>
      </c>
      <c r="I313" s="18">
        <f>IF((C313)="","",(C313)-(F313))</f>
        <v>17</v>
      </c>
      <c r="J313" s="18">
        <f t="shared" ref="J313:J316" si="43">IF((C313)="","",(D313)-(G313))</f>
        <v>-56</v>
      </c>
      <c r="K313" s="18">
        <f t="shared" si="42"/>
        <v>431</v>
      </c>
      <c r="L313" s="18">
        <f t="shared" si="37"/>
        <v>47912</v>
      </c>
      <c r="M313" s="11">
        <f>世帯・人口!E314-世帯・人口!$E$156</f>
        <v>34667</v>
      </c>
    </row>
    <row r="314" spans="1:13" x14ac:dyDescent="0.15">
      <c r="A314" s="281"/>
      <c r="B314" s="210" t="s">
        <v>67</v>
      </c>
      <c r="C314" s="250">
        <v>2142</v>
      </c>
      <c r="D314" s="234">
        <v>199</v>
      </c>
      <c r="E314" s="234">
        <v>744</v>
      </c>
      <c r="F314" s="250">
        <v>2224</v>
      </c>
      <c r="G314" s="234">
        <v>327</v>
      </c>
      <c r="H314" s="234">
        <v>232</v>
      </c>
      <c r="I314" s="18">
        <f>IF((C314)="","",(C314)-(F314))</f>
        <v>-82</v>
      </c>
      <c r="J314" s="18">
        <f t="shared" si="43"/>
        <v>-128</v>
      </c>
      <c r="K314" s="18">
        <f t="shared" si="42"/>
        <v>302</v>
      </c>
      <c r="L314" s="18">
        <f t="shared" si="37"/>
        <v>48214</v>
      </c>
      <c r="M314" s="11">
        <f>世帯・人口!E315-世帯・人口!$E$156</f>
        <v>34969</v>
      </c>
    </row>
    <row r="315" spans="1:13" x14ac:dyDescent="0.15">
      <c r="A315" s="281"/>
      <c r="B315" s="210" t="s">
        <v>68</v>
      </c>
      <c r="C315" s="250">
        <v>1904</v>
      </c>
      <c r="D315" s="234">
        <v>199</v>
      </c>
      <c r="E315" s="234">
        <v>251</v>
      </c>
      <c r="F315" s="250">
        <v>1997</v>
      </c>
      <c r="G315" s="234">
        <v>283</v>
      </c>
      <c r="H315" s="234">
        <v>203</v>
      </c>
      <c r="I315" s="18">
        <f>IF((C315)="","",(C315)-(F315))</f>
        <v>-93</v>
      </c>
      <c r="J315" s="18">
        <f t="shared" si="43"/>
        <v>-84</v>
      </c>
      <c r="K315" s="18">
        <f t="shared" ref="K315" si="44">IF((C315)="","",(SUM(C315:E315)-SUM(F315:H315)))</f>
        <v>-129</v>
      </c>
      <c r="L315" s="18">
        <f t="shared" si="37"/>
        <v>48085</v>
      </c>
      <c r="M315" s="11">
        <f>世帯・人口!E316-世帯・人口!$E$156</f>
        <v>34840</v>
      </c>
    </row>
    <row r="316" spans="1:13" ht="14.25" thickBot="1" x14ac:dyDescent="0.2">
      <c r="A316" s="282"/>
      <c r="B316" s="235" t="s">
        <v>69</v>
      </c>
      <c r="C316" s="247">
        <v>2132</v>
      </c>
      <c r="D316" s="236">
        <v>183</v>
      </c>
      <c r="E316" s="236">
        <v>273</v>
      </c>
      <c r="F316" s="247">
        <v>2023</v>
      </c>
      <c r="G316" s="236">
        <v>369</v>
      </c>
      <c r="H316" s="236">
        <v>333</v>
      </c>
      <c r="I316" s="237">
        <f t="shared" ref="I316" si="45">IF((C316)="","",(C316)-(F316))</f>
        <v>109</v>
      </c>
      <c r="J316" s="237">
        <f t="shared" si="43"/>
        <v>-186</v>
      </c>
      <c r="K316" s="237">
        <f t="shared" ref="K316" si="46">IF((C316)="","",(SUM(C316:E316)-SUM(F316:H316)))</f>
        <v>-137</v>
      </c>
      <c r="L316" s="41">
        <f t="shared" si="37"/>
        <v>47948</v>
      </c>
      <c r="M316" s="237">
        <f>世帯・人口!E317-世帯・人口!$E$156</f>
        <v>34703</v>
      </c>
    </row>
    <row r="317" spans="1:13" ht="14.25" thickTop="1" x14ac:dyDescent="0.15">
      <c r="A317" s="281" t="s">
        <v>74</v>
      </c>
      <c r="B317" s="242" t="s">
        <v>70</v>
      </c>
      <c r="C317" s="249">
        <v>1950</v>
      </c>
      <c r="D317" s="251">
        <v>243</v>
      </c>
      <c r="E317" s="251">
        <v>350</v>
      </c>
      <c r="F317" s="244">
        <v>1941</v>
      </c>
      <c r="G317" s="252">
        <v>421</v>
      </c>
      <c r="H317" s="251">
        <v>263</v>
      </c>
      <c r="I317" s="229">
        <f t="shared" ref="I317:I328" si="47">IF((C317)="","",(C317)-(F317))</f>
        <v>9</v>
      </c>
      <c r="J317" s="11">
        <f t="shared" ref="J317:J320" si="48">IF((C317)="","",(D317)-(G317))</f>
        <v>-178</v>
      </c>
      <c r="K317" s="11">
        <f t="shared" ref="K317:K328" si="49">IF((C317)="","",(SUM(C317:E317)-SUM(F317:H317)))</f>
        <v>-82</v>
      </c>
      <c r="L317" s="11">
        <f t="shared" si="37"/>
        <v>47866</v>
      </c>
      <c r="M317" s="11">
        <f>世帯・人口!E318-世帯・人口!$E$156</f>
        <v>34621</v>
      </c>
    </row>
    <row r="318" spans="1:13" x14ac:dyDescent="0.15">
      <c r="A318" s="281"/>
      <c r="B318" s="210" t="s">
        <v>51</v>
      </c>
      <c r="C318" s="250"/>
      <c r="D318" s="234"/>
      <c r="E318" s="234"/>
      <c r="F318" s="250"/>
      <c r="G318" s="234"/>
      <c r="H318" s="234"/>
      <c r="I318" s="18" t="str">
        <f t="shared" si="47"/>
        <v/>
      </c>
      <c r="J318" s="18" t="str">
        <f t="shared" si="48"/>
        <v/>
      </c>
      <c r="K318" s="18" t="str">
        <f t="shared" si="49"/>
        <v/>
      </c>
      <c r="L318" s="11" t="str">
        <f t="shared" si="37"/>
        <v/>
      </c>
      <c r="M318" s="11"/>
    </row>
    <row r="319" spans="1:13" x14ac:dyDescent="0.15">
      <c r="A319" s="281"/>
      <c r="B319" s="210" t="s">
        <v>52</v>
      </c>
      <c r="C319" s="250"/>
      <c r="D319" s="234"/>
      <c r="E319" s="234"/>
      <c r="F319" s="250"/>
      <c r="G319" s="234"/>
      <c r="H319" s="234"/>
      <c r="I319" s="18" t="str">
        <f t="shared" si="47"/>
        <v/>
      </c>
      <c r="J319" s="18" t="str">
        <f t="shared" si="48"/>
        <v/>
      </c>
      <c r="K319" s="18" t="str">
        <f t="shared" si="49"/>
        <v/>
      </c>
      <c r="L319" s="18" t="str">
        <f t="shared" si="37"/>
        <v/>
      </c>
      <c r="M319" s="11"/>
    </row>
    <row r="320" spans="1:13" x14ac:dyDescent="0.15">
      <c r="A320" s="281"/>
      <c r="B320" s="210" t="s">
        <v>53</v>
      </c>
      <c r="C320" s="250"/>
      <c r="D320" s="234"/>
      <c r="E320" s="234"/>
      <c r="F320" s="250"/>
      <c r="G320" s="234"/>
      <c r="H320" s="234"/>
      <c r="I320" s="18" t="str">
        <f t="shared" si="47"/>
        <v/>
      </c>
      <c r="J320" s="18" t="str">
        <f t="shared" si="48"/>
        <v/>
      </c>
      <c r="K320" s="18" t="str">
        <f t="shared" si="49"/>
        <v/>
      </c>
      <c r="L320" s="18" t="str">
        <f t="shared" si="37"/>
        <v/>
      </c>
      <c r="M320" s="11"/>
    </row>
    <row r="321" spans="1:13" x14ac:dyDescent="0.15">
      <c r="A321" s="281"/>
      <c r="B321" s="210" t="s">
        <v>54</v>
      </c>
      <c r="C321" s="250"/>
      <c r="D321" s="234"/>
      <c r="E321" s="234"/>
      <c r="F321" s="250"/>
      <c r="G321" s="234"/>
      <c r="H321" s="234"/>
      <c r="I321" s="18" t="str">
        <f t="shared" si="47"/>
        <v/>
      </c>
      <c r="J321" s="18" t="str">
        <f>IF((C321)="","",(D321)-(G321))</f>
        <v/>
      </c>
      <c r="K321" s="18" t="str">
        <f t="shared" si="49"/>
        <v/>
      </c>
      <c r="L321" s="18" t="str">
        <f t="shared" si="37"/>
        <v/>
      </c>
      <c r="M321" s="11"/>
    </row>
    <row r="322" spans="1:13" x14ac:dyDescent="0.15">
      <c r="A322" s="281"/>
      <c r="B322" s="210" t="s">
        <v>55</v>
      </c>
      <c r="C322" s="250"/>
      <c r="D322" s="234"/>
      <c r="E322" s="234"/>
      <c r="F322" s="250"/>
      <c r="G322" s="234"/>
      <c r="H322" s="234"/>
      <c r="I322" s="18" t="str">
        <f t="shared" si="47"/>
        <v/>
      </c>
      <c r="J322" s="18" t="str">
        <f t="shared" ref="J322:J328" si="50">IF((C322)="","",(D322)-(G322))</f>
        <v/>
      </c>
      <c r="K322" s="18" t="str">
        <f t="shared" si="49"/>
        <v/>
      </c>
      <c r="L322" s="18" t="str">
        <f t="shared" si="37"/>
        <v/>
      </c>
      <c r="M322" s="11"/>
    </row>
    <row r="323" spans="1:13" x14ac:dyDescent="0.15">
      <c r="A323" s="281"/>
      <c r="B323" s="210" t="s">
        <v>56</v>
      </c>
      <c r="C323" s="250"/>
      <c r="D323" s="234"/>
      <c r="E323" s="234"/>
      <c r="F323" s="250"/>
      <c r="G323" s="234"/>
      <c r="H323" s="234"/>
      <c r="I323" s="18" t="str">
        <f t="shared" si="47"/>
        <v/>
      </c>
      <c r="J323" s="18" t="str">
        <f t="shared" si="50"/>
        <v/>
      </c>
      <c r="K323" s="18" t="str">
        <f t="shared" si="49"/>
        <v/>
      </c>
      <c r="L323" s="18" t="str">
        <f t="shared" si="37"/>
        <v/>
      </c>
      <c r="M323" s="11"/>
    </row>
    <row r="324" spans="1:13" x14ac:dyDescent="0.15">
      <c r="A324" s="281"/>
      <c r="B324" s="210" t="s">
        <v>73</v>
      </c>
      <c r="C324" s="250"/>
      <c r="D324" s="234"/>
      <c r="E324" s="234"/>
      <c r="F324" s="250"/>
      <c r="G324" s="234"/>
      <c r="H324" s="234"/>
      <c r="I324" s="18" t="str">
        <f t="shared" si="47"/>
        <v/>
      </c>
      <c r="J324" s="18" t="str">
        <f t="shared" si="50"/>
        <v/>
      </c>
      <c r="K324" s="18" t="str">
        <f t="shared" si="49"/>
        <v/>
      </c>
      <c r="L324" s="18" t="str">
        <f t="shared" si="37"/>
        <v/>
      </c>
      <c r="M324" s="11"/>
    </row>
    <row r="325" spans="1:13" x14ac:dyDescent="0.15">
      <c r="A325" s="281"/>
      <c r="B325" s="210" t="s">
        <v>58</v>
      </c>
      <c r="C325" s="250"/>
      <c r="D325" s="234"/>
      <c r="E325" s="234"/>
      <c r="F325" s="250"/>
      <c r="G325" s="234"/>
      <c r="H325" s="234"/>
      <c r="I325" s="18" t="str">
        <f t="shared" si="47"/>
        <v/>
      </c>
      <c r="J325" s="18" t="str">
        <f t="shared" si="50"/>
        <v/>
      </c>
      <c r="K325" s="18" t="str">
        <f t="shared" si="49"/>
        <v/>
      </c>
      <c r="L325" s="18" t="str">
        <f t="shared" si="37"/>
        <v/>
      </c>
      <c r="M325" s="11"/>
    </row>
    <row r="326" spans="1:13" x14ac:dyDescent="0.15">
      <c r="A326" s="281"/>
      <c r="B326" s="210" t="s">
        <v>67</v>
      </c>
      <c r="C326" s="250"/>
      <c r="D326" s="234"/>
      <c r="E326" s="234"/>
      <c r="F326" s="250"/>
      <c r="G326" s="234"/>
      <c r="H326" s="234"/>
      <c r="I326" s="18" t="str">
        <f t="shared" si="47"/>
        <v/>
      </c>
      <c r="J326" s="18" t="str">
        <f t="shared" si="50"/>
        <v/>
      </c>
      <c r="K326" s="18" t="str">
        <f t="shared" si="49"/>
        <v/>
      </c>
      <c r="L326" s="18" t="str">
        <f t="shared" si="37"/>
        <v/>
      </c>
      <c r="M326" s="11"/>
    </row>
    <row r="327" spans="1:13" x14ac:dyDescent="0.15">
      <c r="A327" s="281"/>
      <c r="B327" s="210" t="s">
        <v>68</v>
      </c>
      <c r="C327" s="250"/>
      <c r="D327" s="234"/>
      <c r="E327" s="234"/>
      <c r="F327" s="250"/>
      <c r="G327" s="234"/>
      <c r="H327" s="234"/>
      <c r="I327" s="18" t="str">
        <f t="shared" si="47"/>
        <v/>
      </c>
      <c r="J327" s="18" t="str">
        <f t="shared" si="50"/>
        <v/>
      </c>
      <c r="K327" s="18" t="str">
        <f t="shared" si="49"/>
        <v/>
      </c>
      <c r="L327" s="18" t="str">
        <f t="shared" si="37"/>
        <v/>
      </c>
      <c r="M327" s="11"/>
    </row>
    <row r="328" spans="1:13" ht="14.25" thickBot="1" x14ac:dyDescent="0.2">
      <c r="A328" s="282"/>
      <c r="B328" s="235" t="s">
        <v>69</v>
      </c>
      <c r="C328" s="247"/>
      <c r="D328" s="236"/>
      <c r="E328" s="236"/>
      <c r="F328" s="247"/>
      <c r="G328" s="236"/>
      <c r="H328" s="236"/>
      <c r="I328" s="237" t="str">
        <f t="shared" si="47"/>
        <v/>
      </c>
      <c r="J328" s="237" t="str">
        <f t="shared" si="50"/>
        <v/>
      </c>
      <c r="K328" s="237" t="str">
        <f t="shared" si="49"/>
        <v/>
      </c>
      <c r="L328" s="41" t="str">
        <f t="shared" si="37"/>
        <v/>
      </c>
      <c r="M328" s="237"/>
    </row>
    <row r="329" spans="1:13" ht="14.25" thickTop="1" x14ac:dyDescent="0.15"/>
  </sheetData>
  <mergeCells count="38">
    <mergeCell ref="A317:A328"/>
    <mergeCell ref="A65:A76"/>
    <mergeCell ref="A77:A88"/>
    <mergeCell ref="A89:A100"/>
    <mergeCell ref="A101:A112"/>
    <mergeCell ref="A113:A124"/>
    <mergeCell ref="A125:A136"/>
    <mergeCell ref="A137:A148"/>
    <mergeCell ref="A149:A160"/>
    <mergeCell ref="A161:A172"/>
    <mergeCell ref="A305:A316"/>
    <mergeCell ref="A173:A184"/>
    <mergeCell ref="A185:A196"/>
    <mergeCell ref="A269:A280"/>
    <mergeCell ref="A281:A292"/>
    <mergeCell ref="A209:A220"/>
    <mergeCell ref="A53:A64"/>
    <mergeCell ref="A1:L1"/>
    <mergeCell ref="H2:L2"/>
    <mergeCell ref="A3:B4"/>
    <mergeCell ref="C3:E3"/>
    <mergeCell ref="F3:H3"/>
    <mergeCell ref="I3:I4"/>
    <mergeCell ref="J3:J4"/>
    <mergeCell ref="K3:K4"/>
    <mergeCell ref="L3:L4"/>
    <mergeCell ref="M3:M4"/>
    <mergeCell ref="A5:A16"/>
    <mergeCell ref="A17:A28"/>
    <mergeCell ref="A29:A40"/>
    <mergeCell ref="A41:A52"/>
    <mergeCell ref="A293:A304"/>
    <mergeCell ref="A197:A208"/>
    <mergeCell ref="A221:A232"/>
    <mergeCell ref="A233:A236"/>
    <mergeCell ref="A237:A244"/>
    <mergeCell ref="A245:A256"/>
    <mergeCell ref="A257:A268"/>
  </mergeCells>
  <phoneticPr fontId="2"/>
  <pageMargins left="0.59055118110236227" right="0.39370078740157483" top="0.19685039370078741" bottom="0.19685039370078741" header="0" footer="0"/>
  <pageSetup paperSize="9" scale="51" orientation="portrait" r:id="rId1"/>
  <headerFooter alignWithMargins="0"/>
  <rowBreaks count="2" manualBreakCount="2">
    <brk id="100" max="12" man="1"/>
    <brk id="208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世帯・人口</vt:lpstr>
      <vt:lpstr>増減内訳</vt:lpstr>
      <vt:lpstr>世帯・人口!Print_Area</vt:lpstr>
      <vt:lpstr>増減内訳!Print_Area</vt:lpstr>
      <vt:lpstr>世帯・人口!Print_Titles</vt:lpstr>
      <vt:lpstr>増減内訳!Print_Titles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2026-01-08T00:39:06Z</dcterms:created>
  <dcterms:modified xsi:type="dcterms:W3CDTF">2026-02-04T00:19:42Z</dcterms:modified>
</cp:coreProperties>
</file>