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X:\0530000財政課\各種調査に対する回答\R2各種調査に対する回答\庁外調査\01_東京都\済210224_【東京都区政課】（R3.3.9〆）令和元年度財政状況資料集の作成及び提出について\07.HP掲載\H23~H30Excel版\"/>
    </mc:Choice>
  </mc:AlternateContent>
  <bookViews>
    <workbookView xWindow="0" yWindow="0" windowWidth="20730" windowHeight="8880" tabRatio="95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W36"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BE37" i="9"/>
  <c r="AM37" i="9"/>
  <c r="U37" i="9"/>
  <c r="C37" i="9"/>
  <c r="BE36" i="9"/>
  <c r="AM36" i="9"/>
  <c r="C36" i="9"/>
  <c r="BE35" i="9"/>
  <c r="AM35" i="9"/>
  <c r="BE34" i="9"/>
  <c r="AM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CO34" i="9" l="1"/>
  <c r="CO35" i="9" s="1"/>
  <c r="CO36" i="9" s="1"/>
  <c r="CO37" i="9" s="1"/>
</calcChain>
</file>

<file path=xl/sharedStrings.xml><?xml version="1.0" encoding="utf-8"?>
<sst xmlns="http://schemas.openxmlformats.org/spreadsheetml/2006/main" count="1109" uniqueCount="550">
  <si>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</si>
  <si>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</si>
  <si>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</si>
  <si>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</si>
  <si>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</si>
  <si>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</si>
  <si>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</si>
  <si>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</si>
  <si>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</si>
  <si>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</si>
  <si>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</si>
  <si>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</si>
  <si>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</si>
  <si>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</si>
  <si>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</si>
  <si>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</si>
  <si>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</si>
  <si>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</si>
  <si>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</si>
  <si>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</si>
  <si>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</si>
  <si>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</si>
  <si>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</si>
  <si>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</si>
  <si>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</si>
  <si>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</si>
  <si>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</si>
  <si>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</si>
  <si>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</si>
  <si>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</si>
  <si>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</si>
  <si>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</si>
  <si>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</si>
  <si>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</si>
  <si>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</si>
  <si>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</si>
  <si>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</si>
  <si>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</si>
  <si>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</si>
  <si>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</si>
  <si>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</si>
  <si>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</si>
  <si>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</si>
  <si>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</si>
  <si>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</si>
  <si>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</si>
  <si>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</si>
  <si>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</si>
  <si>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</si>
  <si>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</si>
  <si>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</si>
  <si>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</si>
  <si>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</si>
  <si>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</si>
  <si>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</si>
  <si>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</si>
  <si>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</si>
  <si>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</si>
  <si>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</si>
  <si>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</si>
  <si>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</si>
  <si>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</si>
  <si>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</si>
  <si>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</si>
  <si>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</si>
  <si>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</si>
  <si>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</si>
  <si>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</si>
  <si>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</si>
  <si>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</si>
  <si>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</si>
  <si>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</si>
  <si>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</si>
  <si>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</si>
  <si>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</si>
  <si>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</si>
  <si>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</si>
  <si>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</si>
  <si>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</si>
  <si>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</si>
  <si>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</si>
  <si>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</si>
  <si>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</si>
  <si>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</si>
  <si>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</si>
  <si>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</si>
  <si>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</si>
  <si>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</si>
  <si>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</si>
  <si>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</si>
  <si>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</si>
  <si>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</si>
  <si>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</si>
  <si>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</si>
  <si>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</si>
  <si>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</si>
  <si>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</si>
  <si>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</si>
  <si>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</si>
  <si>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</si>
  <si>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</si>
  <si>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</si>
  <si>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</si>
  <si>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</si>
  <si>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</si>
  <si>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</si>
  <si>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</si>
  <si>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</si>
  <si>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</si>
  <si>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</si>
  <si>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</si>
  <si>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</si>
  <si>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</si>
  <si>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</si>
  <si>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</si>
  <si>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</si>
  <si>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</si>
  <si>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</si>
  <si>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</si>
  <si>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</si>
  <si>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</si>
  <si>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</si>
  <si>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</si>
  <si>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</si>
  <si>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</si>
  <si>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</si>
  <si>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</si>
  <si>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</si>
  <si>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</si>
  <si>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</si>
  <si>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</si>
  <si>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</si>
  <si>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</si>
  <si>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</si>
  <si>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</si>
  <si>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</si>
  <si>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</si>
  <si>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</si>
  <si>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</si>
  <si>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</si>
  <si>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</si>
  <si>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</si>
  <si>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</si>
  <si>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</si>
  <si>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</si>
  <si>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</si>
  <si>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</si>
  <si>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</si>
  <si>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</si>
  <si>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</si>
  <si>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</si>
  <si>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</si>
  <si>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</si>
  <si>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</si>
  <si>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</si>
  <si>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</si>
  <si>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</si>
  <si>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</si>
  <si>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</si>
  <si>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</si>
  <si>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</si>
  <si>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</si>
  <si>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</si>
  <si>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</si>
  <si>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</si>
  <si>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</si>
  <si>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</si>
  <si>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</si>
  <si>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</si>
  <si>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</si>
  <si>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</si>
  <si>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</si>
  <si>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</si>
  <si>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</si>
  <si>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</si>
  <si>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</si>
  <si>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</si>
  <si>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</si>
  <si>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</si>
  <si>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</si>
  <si>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</si>
  <si>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</si>
  <si>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</si>
  <si>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</si>
  <si>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</si>
  <si>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</si>
  <si>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</si>
  <si>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</si>
  <si>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</si>
  <si>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</si>
  <si>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</si>
  <si>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</si>
  <si>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</si>
  <si>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</si>
  <si>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東京都北区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</si>
  <si>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</si>
  <si>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</si>
  <si>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</si>
  <si>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</si>
  <si>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</si>
  <si>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</si>
  <si>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</si>
  <si>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</si>
  <si>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</si>
  <si>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</si>
  <si>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</si>
  <si>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</si>
  <si>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</si>
  <si>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</si>
  <si>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</si>
  <si>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</si>
  <si>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</si>
  <si>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</si>
  <si>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</si>
  <si>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</si>
  <si>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</si>
  <si>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</si>
  <si>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</si>
  <si>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</si>
  <si>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</si>
  <si>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</si>
  <si>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</si>
  <si>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</si>
  <si>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</si>
  <si>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</si>
  <si>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</si>
  <si>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</si>
  <si>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</si>
  <si>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</si>
  <si>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</si>
  <si>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</si>
  <si>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</si>
  <si>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</si>
  <si>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</si>
  <si>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</si>
  <si>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</si>
  <si>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</si>
  <si>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</si>
  <si>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</si>
  <si>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</si>
  <si>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</si>
  <si>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</si>
  <si>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</si>
  <si>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</si>
  <si>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</si>
  <si>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</si>
  <si>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</si>
  <si>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</si>
  <si>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</si>
  <si>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</si>
  <si>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</si>
  <si>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</si>
  <si>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</si>
  <si>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</si>
  <si>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</si>
  <si>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</si>
  <si>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</si>
  <si>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</si>
  <si>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</si>
  <si>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</si>
  <si>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</si>
  <si>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</si>
  <si>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</si>
  <si>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</si>
  <si>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</si>
  <si>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</si>
  <si>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</si>
  <si>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</si>
  <si>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</si>
  <si>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</si>
  <si>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</si>
  <si>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</si>
  <si>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</si>
  <si>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</si>
  <si>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</si>
  <si>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</si>
  <si>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</si>
  <si>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</si>
  <si>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</si>
  <si>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</si>
  <si>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</si>
  <si>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</si>
  <si>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</si>
  <si>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</si>
  <si>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</si>
  <si>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</si>
  <si>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</si>
  <si>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</si>
  <si>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</si>
  <si>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</si>
  <si>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</si>
  <si>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</si>
  <si>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</si>
  <si>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</si>
  <si>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</si>
  <si>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</si>
  <si>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</si>
  <si>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</si>
  <si>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</si>
  <si>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</si>
  <si>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</si>
  <si>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</si>
  <si>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</si>
  <si>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</si>
  <si>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</si>
  <si>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</si>
  <si>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</si>
  <si>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</si>
  <si>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</si>
  <si>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</si>
  <si>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介護サービス</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</si>
  <si>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</si>
  <si>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</si>
  <si>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</si>
  <si>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</si>
  <si>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</si>
  <si>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</si>
  <si>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</si>
  <si>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</si>
  <si>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</si>
  <si>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</si>
  <si>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</si>
  <si>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</si>
  <si>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</si>
  <si>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</si>
  <si>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</si>
  <si>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</si>
  <si>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</si>
  <si>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</si>
  <si>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</si>
  <si>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</si>
  <si>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</si>
  <si>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</si>
  <si>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</si>
  <si>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</si>
  <si>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</si>
  <si>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</si>
  <si>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</si>
  <si>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</si>
  <si>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</si>
  <si>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</si>
  <si>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</si>
  <si>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東京都北区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</si>
  <si>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</si>
  <si>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</si>
  <si>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</si>
  <si>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</si>
  <si>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</si>
  <si>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</si>
  <si>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</si>
  <si>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</si>
  <si>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</si>
  <si>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</si>
  <si>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</si>
  <si>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</si>
  <si>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</si>
  <si>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</si>
  <si>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</si>
  <si>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</si>
  <si>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</si>
  <si>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</si>
  <si>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</si>
  <si>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</si>
  <si>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中小企業従業員退職金等共済事業会計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</si>
  <si>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</si>
  <si>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</si>
  <si>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</si>
  <si>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</si>
  <si>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</si>
  <si>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</si>
  <si>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</si>
  <si>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</si>
  <si>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</si>
  <si>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</si>
  <si>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</si>
  <si>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</si>
  <si>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</si>
  <si>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</si>
  <si>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</si>
  <si>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</si>
  <si>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</si>
  <si>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</si>
  <si>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</si>
  <si>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</si>
  <si>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</si>
  <si>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</si>
  <si>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</si>
  <si>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</si>
  <si>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</si>
  <si>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</si>
  <si>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</si>
  <si>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</si>
  <si>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</si>
  <si>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</si>
  <si>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</si>
  <si>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</si>
  <si>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</si>
  <si>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</si>
  <si>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</si>
  <si>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</si>
  <si>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</si>
  <si>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</si>
  <si>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</si>
  <si>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</si>
  <si>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</si>
  <si>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</si>
  <si>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</si>
  <si>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</si>
  <si>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</si>
  <si>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</si>
  <si>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</si>
  <si>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</si>
  <si>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</si>
  <si>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</si>
  <si>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</si>
  <si>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</si>
  <si>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</si>
  <si>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</si>
  <si>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</si>
  <si>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</si>
  <si>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</si>
  <si>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</si>
  <si>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</si>
  <si>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</si>
  <si>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</si>
  <si>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</si>
  <si>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</si>
  <si>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</si>
  <si>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</si>
  <si>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</si>
  <si>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</si>
  <si>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</si>
  <si>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</si>
  <si>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</si>
  <si>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</si>
  <si>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</si>
  <si>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</si>
  <si>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</si>
  <si>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</si>
  <si>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</si>
  <si>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</si>
  <si>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</si>
  <si>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</si>
  <si>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</si>
  <si>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</si>
  <si>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</si>
  <si>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</si>
  <si>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</si>
  <si>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</si>
  <si>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</si>
  <si>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</si>
  <si>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</si>
  <si>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</si>
  <si>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</si>
  <si>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</si>
  <si>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</si>
  <si>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</si>
  <si>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</si>
  <si>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</si>
  <si>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</si>
  <si>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</si>
  <si>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</si>
  <si>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</si>
  <si>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</si>
  <si>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</si>
  <si>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</si>
  <si>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</si>
  <si>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</si>
  <si>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</si>
  <si>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</si>
  <si>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</si>
  <si>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</si>
  <si>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</si>
  <si>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</si>
  <si>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</si>
  <si>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</si>
  <si>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</si>
  <si>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</si>
  <si>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</si>
  <si>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</si>
  <si>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</si>
  <si>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</si>
  <si>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</si>
  <si>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</si>
  <si>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</si>
  <si>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</si>
  <si>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</si>
  <si>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</si>
  <si>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</si>
  <si>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</si>
  <si>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</si>
  <si>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</si>
  <si>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</si>
  <si>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</si>
  <si>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</si>
  <si>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</si>
  <si>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</si>
  <si>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</si>
  <si>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</si>
  <si>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</si>
  <si>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</si>
  <si>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</si>
  <si>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</si>
  <si>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</si>
  <si>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</si>
  <si>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</si>
  <si>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</si>
  <si>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</si>
  <si>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</si>
  <si>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</si>
  <si>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</si>
  <si>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</si>
  <si>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</si>
  <si>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</si>
  <si>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7.27</t>
  </si>
  <si>
    <t>▲ 3.90</t>
  </si>
  <si>
    <t>▲ 3.13</t>
  </si>
  <si>
    <t>一般会計</t>
  </si>
  <si>
    <t>介護保険会計</t>
  </si>
  <si>
    <t>国民健康保険事業会計</t>
  </si>
  <si>
    <t>後期高齢者医療会計</t>
  </si>
  <si>
    <t>中小企業従業員退職金等共済事業会計</t>
  </si>
  <si>
    <t>その他会計（赤字）</t>
  </si>
  <si>
    <t>その他会計（黒字）</t>
  </si>
  <si>
    <t>-</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</si>
  <si>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</si>
  <si>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</si>
  <si>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t>
    <phoneticPr fontId="2"/>
  </si>
  <si>
    <t>法適用</t>
    <rPh sb="0" eb="1">
      <t>ホウ</t>
    </rPh>
    <rPh sb="1" eb="3">
      <t>テキヨウ</t>
    </rPh>
    <phoneticPr fontId="5"/>
  </si>
  <si>
    <t>東京二十三区清掃一部事務組合</t>
    <rPh sb="0" eb="2">
      <t>トウキョウ</t>
    </rPh>
    <rPh sb="2" eb="5">
      <t>ニジュウサン</t>
    </rPh>
    <rPh sb="5" eb="6">
      <t>ク</t>
    </rPh>
    <rPh sb="6" eb="8">
      <t>セイソウ</t>
    </rPh>
    <rPh sb="8" eb="10">
      <t>イチブ</t>
    </rPh>
    <rPh sb="10" eb="12">
      <t>ジム</t>
    </rPh>
    <rPh sb="12" eb="14">
      <t>クミアイ</t>
    </rPh>
    <phoneticPr fontId="5"/>
  </si>
  <si>
    <t>東京都後期高齢者医療広域組合（一般会計）</t>
    <rPh sb="0" eb="3">
      <t>トウキョウト</t>
    </rPh>
    <rPh sb="3" eb="5">
      <t>コウキ</t>
    </rPh>
    <rPh sb="5" eb="8">
      <t>コウレイシャ</t>
    </rPh>
    <rPh sb="8" eb="10">
      <t>イリョウ</t>
    </rPh>
    <rPh sb="10" eb="12">
      <t>コウイキ</t>
    </rPh>
    <rPh sb="12" eb="14">
      <t>クミアイ</t>
    </rPh>
    <rPh sb="15" eb="17">
      <t>イッパン</t>
    </rPh>
    <rPh sb="17" eb="19">
      <t>カイケイ</t>
    </rPh>
    <phoneticPr fontId="5"/>
  </si>
  <si>
    <t>-</t>
    <phoneticPr fontId="2"/>
  </si>
  <si>
    <t>東京都後期高齢者医療広域組合（後期高齢者医療特別会計）</t>
    <rPh sb="0" eb="3">
      <t>トウキョウト</t>
    </rPh>
    <rPh sb="3" eb="5">
      <t>コウキ</t>
    </rPh>
    <rPh sb="5" eb="8">
      <t>コウレイシャ</t>
    </rPh>
    <rPh sb="8" eb="10">
      <t>イリョウ</t>
    </rPh>
    <rPh sb="10" eb="12">
      <t>コウイキ</t>
    </rPh>
    <rPh sb="12" eb="14">
      <t>クミアイ</t>
    </rPh>
    <rPh sb="15" eb="17">
      <t>コウキ</t>
    </rPh>
    <rPh sb="17" eb="20">
      <t>コウレイシャ</t>
    </rPh>
    <rPh sb="20" eb="22">
      <t>イリョウ</t>
    </rPh>
    <rPh sb="22" eb="24">
      <t>トクベツ</t>
    </rPh>
    <rPh sb="24" eb="26">
      <t>カイケイ</t>
    </rPh>
    <phoneticPr fontId="5"/>
  </si>
  <si>
    <t>○</t>
    <phoneticPr fontId="5"/>
  </si>
  <si>
    <t>北区土地開発公社</t>
    <rPh sb="0" eb="2">
      <t>キタク</t>
    </rPh>
    <rPh sb="2" eb="4">
      <t>トチ</t>
    </rPh>
    <rPh sb="4" eb="6">
      <t>カイハツ</t>
    </rPh>
    <rPh sb="6" eb="8">
      <t>コウシャ</t>
    </rPh>
    <phoneticPr fontId="5"/>
  </si>
  <si>
    <t>東京都北区体育協会</t>
    <rPh sb="0" eb="3">
      <t>トウキョウト</t>
    </rPh>
    <rPh sb="3" eb="5">
      <t>キタク</t>
    </rPh>
    <rPh sb="5" eb="7">
      <t>タイイク</t>
    </rPh>
    <rPh sb="7" eb="9">
      <t>キョウカイ</t>
    </rPh>
    <phoneticPr fontId="5"/>
  </si>
  <si>
    <t>北区文化振興財団</t>
    <rPh sb="0" eb="2">
      <t>キタク</t>
    </rPh>
    <rPh sb="2" eb="4">
      <t>ブンカ</t>
    </rPh>
    <rPh sb="4" eb="6">
      <t>シンコウ</t>
    </rPh>
    <rPh sb="6" eb="8">
      <t>ザイダン</t>
    </rPh>
    <phoneticPr fontId="5"/>
  </si>
  <si>
    <t>東京城北勤労者サービスセンター</t>
    <rPh sb="0" eb="2">
      <t>トウキョウ</t>
    </rPh>
    <rPh sb="2" eb="4">
      <t>ジョウホク</t>
    </rPh>
    <rPh sb="4" eb="7">
      <t>キンロウシャ</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</si>
  <si>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</si>
  <si>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</si>
  <si>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</si>
  <si>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</si>
  <si>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</si>
  <si>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</si>
  <si>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</si>
  <si>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</si>
  <si>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</si>
  <si>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実質公債費比率は、区債（区の借金）償還額が減少傾向にあることなどにより、前年度比0.6ポイント低下し、類似団体平均を1.2ポイント下回っており、近年、低下傾向にある。将来負担比率は、区債の現在高や債務負担行為に基づく支出予定額等を含めた将来負担額に対して、基金などの充当可能財源が上回っている状態にあり、算定されていない。今後も学校改築などで区債発行が見込まれるが、引き続き将来負担への影響に配慮し、財源措置の有無などを勘案し適正な活用に努めていくとともに、減債基金への積立てを継続し、償還財源を確保していく。
</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</si>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</sst>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2"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39651</c:v>
                </c:pt>
                <c:pt idx="1">
                  <c:v>37665</c:v>
                </c:pt>
                <c:pt idx="2">
                  <c:v>36861</c:v>
                </c:pt>
                <c:pt idx="3">
                  <c:v>47064</c:v>
                </c:pt>
                <c:pt idx="4">
                  <c:v>43773</c:v>
                </c:pt>
              </c:numCache>
            </c:numRef>
          </c:val>
          <c:smooth val="0"/>
          <c:extLst>
            <c:ext xmlns:c16="http://schemas.microsoft.com/office/drawing/2014/chart" uri="{C3380CC4-5D6E-409C-BE32-E72D297353CC}">
              <c16:uniqueId val="{00000000-D648-43B5-93A5-90C2332EA6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38980</c:v>
                </c:pt>
                <c:pt idx="1">
                  <c:v>27460</c:v>
                </c:pt>
                <c:pt idx="2">
                  <c:v>36430</c:v>
                </c:pt>
                <c:pt idx="3">
                  <c:v>24730</c:v>
                </c:pt>
                <c:pt idx="4">
                  <c:v>45951</c:v>
                </c:pt>
              </c:numCache>
            </c:numRef>
          </c:val>
          <c:smooth val="0"/>
          <c:extLst>
            <c:ext xmlns:c16="http://schemas.microsoft.com/office/drawing/2014/chart" uri="{C3380CC4-5D6E-409C-BE32-E72D297353CC}">
              <c16:uniqueId val="{00000001-D648-43B5-93A5-90C2332EA6EA}"/>
            </c:ext>
          </c:extLst>
        </c:ser>
        <c:dLbls>
          <c:showLegendKey val="0"/>
          <c:showVal val="0"/>
          <c:showCatName val="0"/>
          <c:showSerName val="0"/>
          <c:showPercent val="0"/>
          <c:showBubbleSize val="0"/>
        </c:dLbls>
        <c:marker val="1"/>
        <c:smooth val="0"/>
        <c:axId val="79052800"/>
        <c:axId val="79054336"/>
      </c:lineChart>
      <c:catAx>
        <c:axId val="79052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054336"/>
        <c:crosses val="autoZero"/>
        <c:auto val="1"/>
        <c:lblAlgn val="ctr"/>
        <c:lblOffset val="100"/>
        <c:tickLblSkip val="1"/>
        <c:tickMarkSkip val="1"/>
        <c:noMultiLvlLbl val="0"/>
      </c:catAx>
      <c:valAx>
        <c:axId val="7905433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052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5.49</c:v>
                </c:pt>
                <c:pt idx="1">
                  <c:v>5.74</c:v>
                </c:pt>
                <c:pt idx="2">
                  <c:v>7.2</c:v>
                </c:pt>
                <c:pt idx="3">
                  <c:v>6.06</c:v>
                </c:pt>
                <c:pt idx="4">
                  <c:v>8.0299999999999994</c:v>
                </c:pt>
              </c:numCache>
            </c:numRef>
          </c:val>
          <c:extLst>
            <c:ext xmlns:c16="http://schemas.microsoft.com/office/drawing/2014/chart" uri="{C3380CC4-5D6E-409C-BE32-E72D297353CC}">
              <c16:uniqueId val="{00000000-930E-4AF6-86C5-DB29593964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9.2200000000000006</c:v>
                </c:pt>
                <c:pt idx="1">
                  <c:v>18.059999999999999</c:v>
                </c:pt>
                <c:pt idx="2">
                  <c:v>15.89</c:v>
                </c:pt>
                <c:pt idx="3">
                  <c:v>16.02</c:v>
                </c:pt>
                <c:pt idx="4">
                  <c:v>17.02</c:v>
                </c:pt>
              </c:numCache>
            </c:numRef>
          </c:val>
          <c:extLst>
            <c:ext xmlns:c16="http://schemas.microsoft.com/office/drawing/2014/chart" uri="{C3380CC4-5D6E-409C-BE32-E72D297353CC}">
              <c16:uniqueId val="{00000001-930E-4AF6-86C5-DB2959396434}"/>
            </c:ext>
          </c:extLst>
        </c:ser>
        <c:dLbls>
          <c:showLegendKey val="0"/>
          <c:showVal val="0"/>
          <c:showCatName val="0"/>
          <c:showSerName val="0"/>
          <c:showPercent val="0"/>
          <c:showBubbleSize val="0"/>
        </c:dLbls>
        <c:gapWidth val="250"/>
        <c:overlap val="100"/>
        <c:axId val="88534400"/>
        <c:axId val="78784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-7.27</c:v>
                </c:pt>
                <c:pt idx="1">
                  <c:v>5.69</c:v>
                </c:pt>
                <c:pt idx="2">
                  <c:v>-3.9</c:v>
                </c:pt>
                <c:pt idx="3">
                  <c:v>-3.13</c:v>
                </c:pt>
                <c:pt idx="4">
                  <c:v>0.97</c:v>
                </c:pt>
              </c:numCache>
            </c:numRef>
          </c:val>
          <c:smooth val="0"/>
          <c:extLst>
            <c:ext xmlns:c16="http://schemas.microsoft.com/office/drawing/2014/chart" uri="{C3380CC4-5D6E-409C-BE32-E72D297353CC}">
              <c16:uniqueId val="{00000002-930E-4AF6-86C5-DB2959396434}"/>
            </c:ext>
          </c:extLst>
        </c:ser>
        <c:dLbls>
          <c:showLegendKey val="0"/>
          <c:showVal val="0"/>
          <c:showCatName val="0"/>
          <c:showSerName val="0"/>
          <c:showPercent val="0"/>
          <c:showBubbleSize val="0"/>
        </c:dLbls>
        <c:marker val="1"/>
        <c:smooth val="0"/>
        <c:axId val="88534400"/>
        <c:axId val="78784000"/>
      </c:lineChart>
      <c:catAx>
        <c:axId val="8853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8784000"/>
        <c:crosses val="autoZero"/>
        <c:auto val="1"/>
        <c:lblAlgn val="ctr"/>
        <c:lblOffset val="100"/>
        <c:tickLblSkip val="1"/>
        <c:tickMarkSkip val="1"/>
        <c:noMultiLvlLbl val="0"/>
      </c:catAx>
      <c:valAx>
        <c:axId val="78784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53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CD-4331-B6D5-B3B7F616C2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CD-4331-B6D5-B3B7F616C2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CD-4331-B6D5-B3B7F616C27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DCD-4331-B6D5-B3B7F616C27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DCD-4331-B6D5-B3B7F616C277}"/>
            </c:ext>
          </c:extLst>
        </c:ser>
        <c:ser>
          <c:idx val="5"/>
          <c:order val="5"/>
          <c:tx>
            <c:strRef>
              <c:f>データシート!$A$32</c:f>
              <c:strCache>
                <c:ptCount val="1"/>
                <c:pt idx="0">
                  <c:v>中小企業従業員退職金等共済事業会計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DCD-4331-B6D5-B3B7F616C277}"/>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0.27</c:v>
                </c:pt>
                <c:pt idx="2">
                  <c:v>#N/A</c:v>
                </c:pt>
                <c:pt idx="3">
                  <c:v>0.28999999999999998</c:v>
                </c:pt>
                <c:pt idx="4">
                  <c:v>#N/A</c:v>
                </c:pt>
                <c:pt idx="5">
                  <c:v>0.3</c:v>
                </c:pt>
                <c:pt idx="6">
                  <c:v>#N/A</c:v>
                </c:pt>
                <c:pt idx="7">
                  <c:v>0.28000000000000003</c:v>
                </c:pt>
                <c:pt idx="8">
                  <c:v>#N/A</c:v>
                </c:pt>
                <c:pt idx="9">
                  <c:v>0.26</c:v>
                </c:pt>
              </c:numCache>
            </c:numRef>
          </c:val>
          <c:extLst>
            <c:ext xmlns:c16="http://schemas.microsoft.com/office/drawing/2014/chart" uri="{C3380CC4-5D6E-409C-BE32-E72D297353CC}">
              <c16:uniqueId val="{00000006-1DCD-4331-B6D5-B3B7F616C277}"/>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0.71</c:v>
                </c:pt>
                <c:pt idx="2">
                  <c:v>#N/A</c:v>
                </c:pt>
                <c:pt idx="3">
                  <c:v>0.82</c:v>
                </c:pt>
                <c:pt idx="4">
                  <c:v>#N/A</c:v>
                </c:pt>
                <c:pt idx="5">
                  <c:v>0.99</c:v>
                </c:pt>
                <c:pt idx="6">
                  <c:v>#N/A</c:v>
                </c:pt>
                <c:pt idx="7">
                  <c:v>1.27</c:v>
                </c:pt>
                <c:pt idx="8">
                  <c:v>#N/A</c:v>
                </c:pt>
                <c:pt idx="9">
                  <c:v>0.44</c:v>
                </c:pt>
              </c:numCache>
            </c:numRef>
          </c:val>
          <c:extLst>
            <c:ext xmlns:c16="http://schemas.microsoft.com/office/drawing/2014/chart" uri="{C3380CC4-5D6E-409C-BE32-E72D297353CC}">
              <c16:uniqueId val="{00000007-1DCD-4331-B6D5-B3B7F616C277}"/>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0.52</c:v>
                </c:pt>
                <c:pt idx="2">
                  <c:v>#N/A</c:v>
                </c:pt>
                <c:pt idx="3">
                  <c:v>1.28</c:v>
                </c:pt>
                <c:pt idx="4">
                  <c:v>#N/A</c:v>
                </c:pt>
                <c:pt idx="5">
                  <c:v>1.87</c:v>
                </c:pt>
                <c:pt idx="6">
                  <c:v>#N/A</c:v>
                </c:pt>
                <c:pt idx="7">
                  <c:v>1.01</c:v>
                </c:pt>
                <c:pt idx="8">
                  <c:v>#N/A</c:v>
                </c:pt>
                <c:pt idx="9">
                  <c:v>1.3</c:v>
                </c:pt>
              </c:numCache>
            </c:numRef>
          </c:val>
          <c:extLst>
            <c:ext xmlns:c16="http://schemas.microsoft.com/office/drawing/2014/chart" uri="{C3380CC4-5D6E-409C-BE32-E72D297353CC}">
              <c16:uniqueId val="{00000008-1DCD-4331-B6D5-B3B7F616C2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5.48</c:v>
                </c:pt>
                <c:pt idx="2">
                  <c:v>#N/A</c:v>
                </c:pt>
                <c:pt idx="3">
                  <c:v>5.73</c:v>
                </c:pt>
                <c:pt idx="4">
                  <c:v>#N/A</c:v>
                </c:pt>
                <c:pt idx="5">
                  <c:v>7.19</c:v>
                </c:pt>
                <c:pt idx="6">
                  <c:v>#N/A</c:v>
                </c:pt>
                <c:pt idx="7">
                  <c:v>6.05</c:v>
                </c:pt>
                <c:pt idx="8">
                  <c:v>#N/A</c:v>
                </c:pt>
                <c:pt idx="9">
                  <c:v>8.02</c:v>
                </c:pt>
              </c:numCache>
            </c:numRef>
          </c:val>
          <c:extLst>
            <c:ext xmlns:c16="http://schemas.microsoft.com/office/drawing/2014/chart" uri="{C3380CC4-5D6E-409C-BE32-E72D297353CC}">
              <c16:uniqueId val="{00000009-1DCD-4331-B6D5-B3B7F616C277}"/>
            </c:ext>
          </c:extLst>
        </c:ser>
        <c:dLbls>
          <c:showLegendKey val="0"/>
          <c:showVal val="0"/>
          <c:showCatName val="0"/>
          <c:showSerName val="0"/>
          <c:showPercent val="0"/>
          <c:showBubbleSize val="0"/>
        </c:dLbls>
        <c:gapWidth val="150"/>
        <c:overlap val="100"/>
        <c:axId val="88663552"/>
        <c:axId val="88665088"/>
      </c:barChart>
      <c:catAx>
        <c:axId val="8866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665088"/>
        <c:crosses val="autoZero"/>
        <c:auto val="1"/>
        <c:lblAlgn val="ctr"/>
        <c:lblOffset val="100"/>
        <c:tickLblSkip val="1"/>
        <c:tickMarkSkip val="1"/>
        <c:noMultiLvlLbl val="0"/>
      </c:catAx>
      <c:valAx>
        <c:axId val="88665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663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5547</c:v>
                </c:pt>
                <c:pt idx="5">
                  <c:v>5900</c:v>
                </c:pt>
                <c:pt idx="8">
                  <c:v>6078</c:v>
                </c:pt>
                <c:pt idx="11">
                  <c:v>6255</c:v>
                </c:pt>
                <c:pt idx="14">
                  <c:v>6553</c:v>
                </c:pt>
              </c:numCache>
            </c:numRef>
          </c:val>
          <c:extLst>
            <c:ext xmlns:c16="http://schemas.microsoft.com/office/drawing/2014/chart" uri="{C3380CC4-5D6E-409C-BE32-E72D297353CC}">
              <c16:uniqueId val="{00000000-F7D3-414D-AB05-9C0496B35E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D3-414D-AB05-9C0496B35E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96</c:v>
                </c:pt>
                <c:pt idx="3">
                  <c:v>96</c:v>
                </c:pt>
                <c:pt idx="6">
                  <c:v>96</c:v>
                </c:pt>
                <c:pt idx="9">
                  <c:v>84</c:v>
                </c:pt>
                <c:pt idx="12">
                  <c:v>84</c:v>
                </c:pt>
              </c:numCache>
            </c:numRef>
          </c:val>
          <c:extLst>
            <c:ext xmlns:c16="http://schemas.microsoft.com/office/drawing/2014/chart" uri="{C3380CC4-5D6E-409C-BE32-E72D297353CC}">
              <c16:uniqueId val="{00000002-F7D3-414D-AB05-9C0496B35E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294</c:v>
                </c:pt>
                <c:pt idx="3">
                  <c:v>289</c:v>
                </c:pt>
                <c:pt idx="6">
                  <c:v>216</c:v>
                </c:pt>
                <c:pt idx="9">
                  <c:v>176</c:v>
                </c:pt>
                <c:pt idx="12">
                  <c:v>169</c:v>
                </c:pt>
              </c:numCache>
            </c:numRef>
          </c:val>
          <c:extLst>
            <c:ext xmlns:c16="http://schemas.microsoft.com/office/drawing/2014/chart" uri="{C3380CC4-5D6E-409C-BE32-E72D297353CC}">
              <c16:uniqueId val="{00000003-F7D3-414D-AB05-9C0496B35E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D3-414D-AB05-9C0496B35E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213</c:v>
                </c:pt>
                <c:pt idx="3">
                  <c:v>213</c:v>
                </c:pt>
                <c:pt idx="6">
                  <c:v>65</c:v>
                </c:pt>
                <c:pt idx="9">
                  <c:v>35</c:v>
                </c:pt>
                <c:pt idx="12">
                  <c:v>27</c:v>
                </c:pt>
              </c:numCache>
            </c:numRef>
          </c:val>
          <c:extLst>
            <c:ext xmlns:c16="http://schemas.microsoft.com/office/drawing/2014/chart" uri="{C3380CC4-5D6E-409C-BE32-E72D297353CC}">
              <c16:uniqueId val="{00000005-F7D3-414D-AB05-9C0496B35E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D3-414D-AB05-9C0496B35E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3382</c:v>
                </c:pt>
                <c:pt idx="3">
                  <c:v>3696</c:v>
                </c:pt>
                <c:pt idx="6">
                  <c:v>3570</c:v>
                </c:pt>
                <c:pt idx="9">
                  <c:v>3355</c:v>
                </c:pt>
                <c:pt idx="12">
                  <c:v>3167</c:v>
                </c:pt>
              </c:numCache>
            </c:numRef>
          </c:val>
          <c:extLst>
            <c:ext xmlns:c16="http://schemas.microsoft.com/office/drawing/2014/chart" uri="{C3380CC4-5D6E-409C-BE32-E72D297353CC}">
              <c16:uniqueId val="{00000007-F7D3-414D-AB05-9C0496B35E75}"/>
            </c:ext>
          </c:extLst>
        </c:ser>
        <c:dLbls>
          <c:showLegendKey val="0"/>
          <c:showVal val="0"/>
          <c:showCatName val="0"/>
          <c:showSerName val="0"/>
          <c:showPercent val="0"/>
          <c:showBubbleSize val="0"/>
        </c:dLbls>
        <c:gapWidth val="100"/>
        <c:overlap val="100"/>
        <c:axId val="83800064"/>
        <c:axId val="83801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-1562</c:v>
                </c:pt>
                <c:pt idx="2">
                  <c:v>#N/A</c:v>
                </c:pt>
                <c:pt idx="3">
                  <c:v>#N/A</c:v>
                </c:pt>
                <c:pt idx="4">
                  <c:v>-1606</c:v>
                </c:pt>
                <c:pt idx="5">
                  <c:v>#N/A</c:v>
                </c:pt>
                <c:pt idx="6">
                  <c:v>#N/A</c:v>
                </c:pt>
                <c:pt idx="7">
                  <c:v>-2131</c:v>
                </c:pt>
                <c:pt idx="8">
                  <c:v>#N/A</c:v>
                </c:pt>
                <c:pt idx="9">
                  <c:v>#N/A</c:v>
                </c:pt>
                <c:pt idx="10">
                  <c:v>-2605</c:v>
                </c:pt>
                <c:pt idx="11">
                  <c:v>#N/A</c:v>
                </c:pt>
                <c:pt idx="12">
                  <c:v>#N/A</c:v>
                </c:pt>
                <c:pt idx="13">
                  <c:v>-3106</c:v>
                </c:pt>
                <c:pt idx="14">
                  <c:v>#N/A</c:v>
                </c:pt>
              </c:numCache>
            </c:numRef>
          </c:val>
          <c:smooth val="0"/>
          <c:extLst>
            <c:ext xmlns:c16="http://schemas.microsoft.com/office/drawing/2014/chart" uri="{C3380CC4-5D6E-409C-BE32-E72D297353CC}">
              <c16:uniqueId val="{00000008-F7D3-414D-AB05-9C0496B35E75}"/>
            </c:ext>
          </c:extLst>
        </c:ser>
        <c:dLbls>
          <c:showLegendKey val="0"/>
          <c:showVal val="0"/>
          <c:showCatName val="0"/>
          <c:showSerName val="0"/>
          <c:showPercent val="0"/>
          <c:showBubbleSize val="0"/>
        </c:dLbls>
        <c:marker val="1"/>
        <c:smooth val="0"/>
        <c:axId val="83800064"/>
        <c:axId val="83801984"/>
      </c:lineChart>
      <c:catAx>
        <c:axId val="83800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3801984"/>
        <c:crosses val="autoZero"/>
        <c:auto val="1"/>
        <c:lblAlgn val="ctr"/>
        <c:lblOffset val="100"/>
        <c:tickLblSkip val="1"/>
        <c:tickMarkSkip val="1"/>
        <c:noMultiLvlLbl val="0"/>
      </c:catAx>
      <c:valAx>
        <c:axId val="83801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800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86752</c:v>
                </c:pt>
                <c:pt idx="5">
                  <c:v>83310</c:v>
                </c:pt>
                <c:pt idx="8">
                  <c:v>77874</c:v>
                </c:pt>
                <c:pt idx="11">
                  <c:v>73988</c:v>
                </c:pt>
                <c:pt idx="14">
                  <c:v>69012</c:v>
                </c:pt>
              </c:numCache>
            </c:numRef>
          </c:val>
          <c:extLst>
            <c:ext xmlns:c16="http://schemas.microsoft.com/office/drawing/2014/chart" uri="{C3380CC4-5D6E-409C-BE32-E72D297353CC}">
              <c16:uniqueId val="{00000000-21D8-46EF-BDDA-E50E7E9663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1D8-46EF-BDDA-E50E7E9663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45726</c:v>
                </c:pt>
                <c:pt idx="5">
                  <c:v>47773</c:v>
                </c:pt>
                <c:pt idx="8">
                  <c:v>48401</c:v>
                </c:pt>
                <c:pt idx="11">
                  <c:v>51565</c:v>
                </c:pt>
                <c:pt idx="14">
                  <c:v>57237</c:v>
                </c:pt>
              </c:numCache>
            </c:numRef>
          </c:val>
          <c:extLst>
            <c:ext xmlns:c16="http://schemas.microsoft.com/office/drawing/2014/chart" uri="{C3380CC4-5D6E-409C-BE32-E72D297353CC}">
              <c16:uniqueId val="{00000002-21D8-46EF-BDDA-E50E7E9663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D8-46EF-BDDA-E50E7E9663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D8-46EF-BDDA-E50E7E9663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28</c:v>
                </c:pt>
                <c:pt idx="3">
                  <c:v>0</c:v>
                </c:pt>
                <c:pt idx="6">
                  <c:v>0</c:v>
                </c:pt>
                <c:pt idx="9">
                  <c:v>0</c:v>
                </c:pt>
                <c:pt idx="12">
                  <c:v>0</c:v>
                </c:pt>
              </c:numCache>
            </c:numRef>
          </c:val>
          <c:extLst>
            <c:ext xmlns:c16="http://schemas.microsoft.com/office/drawing/2014/chart" uri="{C3380CC4-5D6E-409C-BE32-E72D297353CC}">
              <c16:uniqueId val="{00000005-21D8-46EF-BDDA-E50E7E9663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23357</c:v>
                </c:pt>
                <c:pt idx="3">
                  <c:v>22016</c:v>
                </c:pt>
                <c:pt idx="6">
                  <c:v>19918</c:v>
                </c:pt>
                <c:pt idx="9">
                  <c:v>20389</c:v>
                </c:pt>
                <c:pt idx="12">
                  <c:v>16761</c:v>
                </c:pt>
              </c:numCache>
            </c:numRef>
          </c:val>
          <c:extLst>
            <c:ext xmlns:c16="http://schemas.microsoft.com/office/drawing/2014/chart" uri="{C3380CC4-5D6E-409C-BE32-E72D297353CC}">
              <c16:uniqueId val="{00000006-21D8-46EF-BDDA-E50E7E9663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1238</c:v>
                </c:pt>
                <c:pt idx="3">
                  <c:v>1046</c:v>
                </c:pt>
                <c:pt idx="6">
                  <c:v>1084</c:v>
                </c:pt>
                <c:pt idx="9">
                  <c:v>1039</c:v>
                </c:pt>
                <c:pt idx="12">
                  <c:v>1003</c:v>
                </c:pt>
              </c:numCache>
            </c:numRef>
          </c:val>
          <c:extLst>
            <c:ext xmlns:c16="http://schemas.microsoft.com/office/drawing/2014/chart" uri="{C3380CC4-5D6E-409C-BE32-E72D297353CC}">
              <c16:uniqueId val="{00000007-21D8-46EF-BDDA-E50E7E9663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21D8-46EF-BDDA-E50E7E9663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968</c:v>
                </c:pt>
                <c:pt idx="3">
                  <c:v>949</c:v>
                </c:pt>
                <c:pt idx="6">
                  <c:v>834</c:v>
                </c:pt>
                <c:pt idx="9">
                  <c:v>1029</c:v>
                </c:pt>
                <c:pt idx="12">
                  <c:v>1498</c:v>
                </c:pt>
              </c:numCache>
            </c:numRef>
          </c:val>
          <c:extLst>
            <c:ext xmlns:c16="http://schemas.microsoft.com/office/drawing/2014/chart" uri="{C3380CC4-5D6E-409C-BE32-E72D297353CC}">
              <c16:uniqueId val="{00000009-21D8-46EF-BDDA-E50E7E9663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34885</c:v>
                </c:pt>
                <c:pt idx="3">
                  <c:v>28899</c:v>
                </c:pt>
                <c:pt idx="6">
                  <c:v>28085</c:v>
                </c:pt>
                <c:pt idx="9">
                  <c:v>26158</c:v>
                </c:pt>
                <c:pt idx="12">
                  <c:v>25844</c:v>
                </c:pt>
              </c:numCache>
            </c:numRef>
          </c:val>
          <c:extLst>
            <c:ext xmlns:c16="http://schemas.microsoft.com/office/drawing/2014/chart" uri="{C3380CC4-5D6E-409C-BE32-E72D297353CC}">
              <c16:uniqueId val="{0000000A-21D8-46EF-BDDA-E50E7E966327}"/>
            </c:ext>
          </c:extLst>
        </c:ser>
        <c:dLbls>
          <c:showLegendKey val="0"/>
          <c:showVal val="0"/>
          <c:showCatName val="0"/>
          <c:showSerName val="0"/>
          <c:showPercent val="0"/>
          <c:showBubbleSize val="0"/>
        </c:dLbls>
        <c:gapWidth val="100"/>
        <c:overlap val="100"/>
        <c:axId val="88574208"/>
        <c:axId val="885763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1D8-46EF-BDDA-E50E7E966327}"/>
            </c:ext>
          </c:extLst>
        </c:ser>
        <c:dLbls>
          <c:showLegendKey val="0"/>
          <c:showVal val="0"/>
          <c:showCatName val="0"/>
          <c:showSerName val="0"/>
          <c:showPercent val="0"/>
          <c:showBubbleSize val="0"/>
        </c:dLbls>
        <c:marker val="1"/>
        <c:smooth val="0"/>
        <c:axId val="88574208"/>
        <c:axId val="88576384"/>
      </c:lineChart>
      <c:catAx>
        <c:axId val="8857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8576384"/>
        <c:crosses val="autoZero"/>
        <c:auto val="1"/>
        <c:lblAlgn val="ctr"/>
        <c:lblOffset val="100"/>
        <c:tickLblSkip val="1"/>
        <c:tickMarkSkip val="1"/>
        <c:noMultiLvlLbl val="0"/>
      </c:catAx>
      <c:valAx>
        <c:axId val="88576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57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{7CEF3DDE-F128-425B-AEC9-E9DBAD4EAD9C}</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9D31-4BDC-B1D1-5AB3196B166A}"/>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{8FB68866-03E4-4C8D-8B1D-FB3999EEF254}</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9D31-4BDC-B1D1-5AB3196B166A}"/>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{0FE6F10A-9CDC-4C53-99B2-23B6C5B82B1D}</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9D31-4BDC-B1D1-5AB3196B166A}"/>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{990BBE67-AFA6-44FB-8B3B-9A67A02C52F5}</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9D31-4BDC-B1D1-5AB3196B166A}"/>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{294BB796-DD75-47FA-99FC-9C5DE4CAEB0E}</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9D31-4BDC-B1D1-5AB3196B166A}"/>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9D31-4BDC-B1D1-5AB3196B166A}"/>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{9FE07885-E397-43A1-998B-341F6CCC3E41}</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9D31-4BDC-B1D1-5AB3196B166A}"/>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{3544F4A7-3B4F-401E-9CBA-A3BFC17A3F3C}</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9D31-4BDC-B1D1-5AB3196B166A}"/>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{299A663B-1F10-45B1-B4F7-C2B51D190578}</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9D31-4BDC-B1D1-5AB3196B166A}"/>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{7078FE98-EC55-4DDE-9C9E-8917AE1F6140}</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9D31-4BDC-B1D1-5AB3196B166A}"/>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{10B02E68-2843-400A-8E9C-665B892E79AC}</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9D31-4BDC-B1D1-5AB3196B166A}"/>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9D31-4BDC-B1D1-5AB3196B166A}"/>
            </c:ext>
          </c:extLst>
        </c:ser>
        <c:dLbls>
          <c:showLegendKey val="0"/>
          <c:showVal val="0"/>
          <c:showCatName val="0"/>
          <c:showSerName val="0"/>
          <c:showPercent val="0"/>
          <c:showBubbleSize val="0"/>
        </c:dLbls>
        <c:axId val="91811200"/>
        <c:axId val="92378624"/>
      </c:scatterChart>
      <c:valAx>
        <c:axId val="918112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378624"/>
        <c:crosses val="autoZero"/>
        <c:crossBetween val="midCat"/>
      </c:valAx>
      <c:valAx>
        <c:axId val="923786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18112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{A7061BF7-3053-4A19-99C8-05C509679A47}</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A4AB-499D-BC1F-E06D094E893E}"/>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{D025998F-F78B-4311-A07E-593776C2646A}</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A4AB-499D-BC1F-E06D094E893E}"/>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{44B66FC4-F8AE-43D1-AF88-4DB7B6FDEF8F}</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A4AB-499D-BC1F-E06D094E893E}"/>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{50CF4E90-8D14-466D-8F6B-7F5BCAB3F544}</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A4AB-499D-BC1F-E06D094E893E}"/>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{18F9C986-4AD6-4B07-AE4A-5A0A697D4412}</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A4AB-499D-BC1F-E06D094E893E}"/>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c:v>
                </c:pt>
                <c:pt idx="1">
                  <c:v>-2</c:v>
                </c:pt>
                <c:pt idx="2">
                  <c:v>-2.4</c:v>
                </c:pt>
                <c:pt idx="3">
                  <c:v>-2.9</c:v>
                </c:pt>
                <c:pt idx="4">
                  <c:v>-3.5</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A4AB-499D-BC1F-E06D094E893E}"/>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{27E0DD98-0454-45CE-A10B-49DE4DA52BD1}</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A4AB-499D-BC1F-E06D094E893E}"/>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{7D96CF42-5202-4C36-A382-1D86E369A1DF}</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A4AB-499D-BC1F-E06D094E893E}"/>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{74DEFB95-588F-4249-86E0-C2BDADB5F4B6}</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A4AB-499D-BC1F-E06D094E893E}"/>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{2374CECF-53E3-41A2-9551-AC9F4008DE07}</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A4AB-499D-BC1F-E06D094E893E}"/>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{F70C5DB7-ED71-4F53-B713-8AB540C24E98}</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A4AB-499D-BC1F-E06D094E893E}"/>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0</c:v>
                </c:pt>
                <c:pt idx="1">
                  <c:v>-0.7</c:v>
                </c:pt>
                <c:pt idx="2">
                  <c:v>-1.3</c:v>
                </c:pt>
                <c:pt idx="3">
                  <c:v>-1.8</c:v>
                </c:pt>
                <c:pt idx="4">
                  <c:v>-2.2999999999999998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A4AB-499D-BC1F-E06D094E893E}"/>
            </c:ext>
          </c:extLst>
        </c:ser>
        <c:dLbls>
          <c:showLegendKey val="0"/>
          <c:showVal val="0"/>
          <c:showCatName val="0"/>
          <c:showSerName val="0"/>
          <c:showPercent val="0"/>
          <c:showBubbleSize val="0"/>
        </c:dLbls>
        <c:axId val="91573248"/>
        <c:axId val="91603712"/>
      </c:scatterChart>
      <c:valAx>
        <c:axId val="91573248"/>
        <c:scaling>
          <c:orientation val="minMax"/>
          <c:max val="0.2"/>
          <c:min val="-2.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1603712"/>
        <c:crosses val="autoZero"/>
        <c:crossBetween val="midCat"/>
      </c:valAx>
      <c:valAx>
        <c:axId val="9160371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15732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元利償還金は、計画的な区債活用により概ね</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億円の範囲で推移している。　算入公債費等は、北区には不交付の地方交付税での基準財政需要額に算入される区債償還経費を差し引いた上で実質公債費比率を算定しており、増加傾向にある。実質公債費比率の分子は、元利償還金等を算入公債費等が上回るため▲となり、減少傾向にある。今後も適切な区債活用と計画的償還で改善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一般会計等に係る地方債の現在高は、計画的な償還により減少傾向にある。債務負担行為に基づく支出予定額は北区土地開発公社からの用地取得の増により増加し、退職手当負担見込額は、職員数の減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減少となった。充当可能基金は基金の計画的な積立により増加した。将来負担額から差し引く基準財政需要額算入見込額は、北区は不交付の地方交付税基準財政需要額に算入見込の区債償還経費の減により減少している。将来負担比率の分子は、将来負担額を充当可能財源等が上回るため、▲となる。今後も将来負担額に含まれない多額の財源が必要となる学校改築やその他施設の更新経費が見込まれるため、適切な区債と基金の活用でさらなる改善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341,252
323,643
20.61
144,117,928
137,206,971
6,704,175
83,489,769
24,289,357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341,252
323,643
20.61
144,117,928
137,206,971
6,704,175
83,489,769
24,289,357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341,252
323,643
20.61
144,117,928
137,206,971
6,704,175
83,489,769
24,289,357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341,252
323,643
20.61
144,117,928
137,206,971
6,704,175
83,489,769
24,289,357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財政力指数は前年度</a:t>
          </a:r>
          <a:r>
            <a:rPr lang="ja-JP" altLang="en-US" sz="1300">
              <a:solidFill>
                <a:schemeClr val="dk1"/>
              </a:solidFill>
              <a:effectLst/>
              <a:latin typeface="+mn-lt"/>
              <a:ea typeface="+mn-ea"/>
              <a:cs typeface="+mn-cs"/>
            </a:rPr>
            <a:t>から</a:t>
          </a:r>
          <a:r>
            <a:rPr lang="en-US" altLang="ja-JP" sz="1300">
              <a:solidFill>
                <a:schemeClr val="dk1"/>
              </a:solidFill>
              <a:effectLst/>
              <a:latin typeface="+mn-lt"/>
              <a:ea typeface="+mn-ea"/>
              <a:cs typeface="+mn-cs"/>
            </a:rPr>
            <a:t>0.01</a:t>
          </a:r>
          <a:r>
            <a:rPr lang="ja-JP" altLang="en-US" sz="1300">
              <a:solidFill>
                <a:schemeClr val="dk1"/>
              </a:solidFill>
              <a:effectLst/>
              <a:latin typeface="+mn-lt"/>
              <a:ea typeface="+mn-ea"/>
              <a:cs typeface="+mn-cs"/>
            </a:rPr>
            <a:t>ポイント上昇し</a:t>
          </a:r>
          <a:r>
            <a:rPr lang="en-US" altLang="ja-JP" sz="1300">
              <a:solidFill>
                <a:schemeClr val="dk1"/>
              </a:solidFill>
              <a:effectLst/>
              <a:latin typeface="+mn-lt"/>
              <a:ea typeface="+mn-ea"/>
              <a:cs typeface="+mn-cs"/>
            </a:rPr>
            <a:t>0.38</a:t>
          </a:r>
          <a:r>
            <a:rPr lang="ja-JP" altLang="ja-JP" sz="1300">
              <a:solidFill>
                <a:schemeClr val="dk1"/>
              </a:solidFill>
              <a:effectLst/>
              <a:latin typeface="+mn-lt"/>
              <a:ea typeface="+mn-ea"/>
              <a:cs typeface="+mn-cs"/>
            </a:rPr>
            <a:t>となり、特別区税の歳入に占める割合が</a:t>
          </a:r>
          <a:r>
            <a:rPr lang="en-US" altLang="ja-JP" sz="1300">
              <a:solidFill>
                <a:schemeClr val="dk1"/>
              </a:solidFill>
              <a:effectLst/>
              <a:latin typeface="+mn-lt"/>
              <a:ea typeface="+mn-ea"/>
              <a:cs typeface="+mn-cs"/>
            </a:rPr>
            <a:t>18.9</a:t>
          </a:r>
          <a:r>
            <a:rPr lang="ja-JP" altLang="ja-JP" sz="1300">
              <a:solidFill>
                <a:schemeClr val="dk1"/>
              </a:solidFill>
              <a:effectLst/>
              <a:latin typeface="+mn-lt"/>
              <a:ea typeface="+mn-ea"/>
              <a:cs typeface="+mn-cs"/>
            </a:rPr>
            <a:t>％と類似団体平均を大きく下回るなど、低い水準で推移している。一方で、都区財政調整交付金は歳入の</a:t>
          </a:r>
          <a:r>
            <a:rPr lang="en-US" altLang="ja-JP" sz="1300">
              <a:solidFill>
                <a:schemeClr val="dk1"/>
              </a:solidFill>
              <a:effectLst/>
              <a:latin typeface="+mn-lt"/>
              <a:ea typeface="+mn-ea"/>
              <a:cs typeface="+mn-cs"/>
            </a:rPr>
            <a:t>34.3</a:t>
          </a:r>
          <a:r>
            <a:rPr lang="ja-JP" altLang="ja-JP" sz="1300">
              <a:solidFill>
                <a:schemeClr val="dk1"/>
              </a:solidFill>
              <a:effectLst/>
              <a:latin typeface="+mn-lt"/>
              <a:ea typeface="+mn-ea"/>
              <a:cs typeface="+mn-cs"/>
            </a:rPr>
            <a:t>％を占め、依存度が高い状況にある。その要因として、少子高齢化の進展が著しいことが考えられ、ファミリー層などの担税力のある世代の定住化を図り、バランスのとれた人口構成の実現に努めていく必要があ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44</xdr:row>
      <xdr:rowOff>96157</xdr:rowOff>
    </xdr:to>
    <xdr:cxnSp macro="">
      <xdr:nvCxnSpPr>
        <xdr:cNvPr id="65" name="直線コネクタ 64"/>
        <xdr:cNvCxnSpPr/>
      </xdr:nvCxnSpPr>
      <xdr:spPr>
        <a:xfrm flipV="1">
          <a:off x="4953000" y="6174922"/>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6"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7" name="直線コネクタ 66"/>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44</xdr:row>
      <xdr:rowOff>9978</xdr:rowOff>
    </xdr:to>
    <xdr:cxnSp macro="">
      <xdr:nvCxnSpPr>
        <xdr:cNvPr id="70" name="直線コネクタ 69"/>
        <xdr:cNvCxnSpPr/>
      </xdr:nvCxnSpPr>
      <xdr:spPr>
        <a:xfrm flipV="1">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145342</xdr:rowOff>
    </xdr:from>
    <xdr:ext cx="762000" cy="259045"/>
    <xdr:sp macro="" textlink="">
      <xdr:nvSpPr>
        <xdr:cNvPr id="71"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128815</xdr:rowOff>
    </xdr:from>
    <xdr:to>
      <xdr:col>7</xdr:col>
      <xdr:colOff>203200</xdr:colOff>
      <xdr:row>42</xdr:row>
      <xdr:rowOff>58965</xdr:rowOff>
    </xdr:to>
    <xdr:sp macro="" textlink="">
      <xdr:nvSpPr>
        <xdr:cNvPr id="72" name="フローチャート : 判断 71"/>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9978</xdr:rowOff>
    </xdr:from>
    <xdr:to>
      <xdr:col>6</xdr:col>
      <xdr:colOff>0</xdr:colOff>
      <xdr:row>44</xdr:row>
      <xdr:rowOff>9978</xdr:rowOff>
    </xdr:to>
    <xdr:cxnSp macro="">
      <xdr:nvCxnSpPr>
        <xdr:cNvPr id="73" name="直線コネクタ 72"/>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4" name="フローチャート :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9978</xdr:rowOff>
    </xdr:from>
    <xdr:to>
      <xdr:col>4</xdr:col>
      <xdr:colOff>482600</xdr:colOff>
      <xdr:row>44</xdr:row>
      <xdr:rowOff>9978</xdr:rowOff>
    </xdr:to>
    <xdr:cxnSp macro="">
      <xdr:nvCxnSpPr>
        <xdr:cNvPr id="76" name="直線コネクタ 75"/>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44</xdr:row>
      <xdr:rowOff>9978</xdr:rowOff>
    </xdr:to>
    <xdr:cxnSp macro="">
      <xdr:nvCxnSpPr>
        <xdr:cNvPr id="79" name="直線コネクタ 78"/>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128815</xdr:rowOff>
    </xdr:from>
    <xdr:to>
      <xdr:col>3</xdr:col>
      <xdr:colOff>330200</xdr:colOff>
      <xdr:row>42</xdr:row>
      <xdr:rowOff>58965</xdr:rowOff>
    </xdr:to>
    <xdr:sp macro="" textlink="">
      <xdr:nvSpPr>
        <xdr:cNvPr id="80" name="フローチャート : 判断 79"/>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69142</xdr:rowOff>
    </xdr:from>
    <xdr:ext cx="762000" cy="259045"/>
    <xdr:sp macro="" textlink="">
      <xdr:nvSpPr>
        <xdr:cNvPr id="81" name="テキスト ボックス 80"/>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94343</xdr:rowOff>
    </xdr:from>
    <xdr:to>
      <xdr:col>2</xdr:col>
      <xdr:colOff>127000</xdr:colOff>
      <xdr:row>42</xdr:row>
      <xdr:rowOff>24493</xdr:rowOff>
    </xdr:to>
    <xdr:sp macro="" textlink="">
      <xdr:nvSpPr>
        <xdr:cNvPr id="82" name="フローチャート : 判断 81"/>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34670</xdr:rowOff>
    </xdr:from>
    <xdr:ext cx="762000" cy="259045"/>
    <xdr:sp macro="" textlink="">
      <xdr:nvSpPr>
        <xdr:cNvPr id="83" name="テキスト ボックス 82"/>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0.59</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9" name="円/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1" name="円/楕円 90"/>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45555</xdr:rowOff>
    </xdr:from>
    <xdr:ext cx="736600" cy="259045"/>
    <xdr:sp macro="" textlink="">
      <xdr:nvSpPr>
        <xdr:cNvPr id="92" name="テキスト ボックス 91"/>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130628</xdr:rowOff>
    </xdr:from>
    <xdr:to>
      <xdr:col>4</xdr:col>
      <xdr:colOff>533400</xdr:colOff>
      <xdr:row>44</xdr:row>
      <xdr:rowOff>60778</xdr:rowOff>
    </xdr:to>
    <xdr:sp macro="" textlink="">
      <xdr:nvSpPr>
        <xdr:cNvPr id="93" name="円/楕円 92"/>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45555</xdr:rowOff>
    </xdr:from>
    <xdr:ext cx="762000" cy="259045"/>
    <xdr:sp macro="" textlink="">
      <xdr:nvSpPr>
        <xdr:cNvPr id="94" name="テキスト ボックス 93"/>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130628</xdr:rowOff>
    </xdr:from>
    <xdr:to>
      <xdr:col>3</xdr:col>
      <xdr:colOff>330200</xdr:colOff>
      <xdr:row>44</xdr:row>
      <xdr:rowOff>60778</xdr:rowOff>
    </xdr:to>
    <xdr:sp macro="" textlink="">
      <xdr:nvSpPr>
        <xdr:cNvPr id="95" name="円/楕円 94"/>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96" name="テキスト ボックス 95"/>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7" name="円/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経常収支比率は、前年度から</a:t>
          </a:r>
          <a:r>
            <a:rPr lang="en-US" altLang="ja-JP" sz="1300">
              <a:solidFill>
                <a:schemeClr val="dk1"/>
              </a:solidFill>
              <a:effectLst/>
              <a:latin typeface="+mn-lt"/>
              <a:ea typeface="+mn-ea"/>
              <a:cs typeface="+mn-cs"/>
            </a:rPr>
            <a:t>2.7</a:t>
          </a:r>
          <a:r>
            <a:rPr lang="ja-JP" altLang="ja-JP" sz="1300">
              <a:solidFill>
                <a:schemeClr val="dk1"/>
              </a:solidFill>
              <a:effectLst/>
              <a:latin typeface="+mn-lt"/>
              <a:ea typeface="+mn-ea"/>
              <a:cs typeface="+mn-cs"/>
            </a:rPr>
            <a:t>ポイント減少し</a:t>
          </a:r>
          <a:r>
            <a:rPr lang="en-US" altLang="ja-JP" sz="1300">
              <a:solidFill>
                <a:schemeClr val="dk1"/>
              </a:solidFill>
              <a:effectLst/>
              <a:latin typeface="+mn-lt"/>
              <a:ea typeface="+mn-ea"/>
              <a:cs typeface="+mn-cs"/>
            </a:rPr>
            <a:t>83.4</a:t>
          </a:r>
          <a:r>
            <a:rPr lang="ja-JP" altLang="ja-JP" sz="1300">
              <a:solidFill>
                <a:schemeClr val="dk1"/>
              </a:solidFill>
              <a:effectLst/>
              <a:latin typeface="+mn-lt"/>
              <a:ea typeface="+mn-ea"/>
              <a:cs typeface="+mn-cs"/>
            </a:rPr>
            <a:t>％となった。これは、</a:t>
          </a:r>
          <a:r>
            <a:rPr lang="ja-JP" altLang="en-US" sz="1300">
              <a:solidFill>
                <a:schemeClr val="dk1"/>
              </a:solidFill>
              <a:effectLst/>
              <a:latin typeface="+mn-lt"/>
              <a:ea typeface="+mn-ea"/>
              <a:cs typeface="+mn-cs"/>
            </a:rPr>
            <a:t>保育所待機児童解消を図るため保育所定員を拡大したことによる</a:t>
          </a:r>
          <a:r>
            <a:rPr lang="ja-JP" altLang="ja-JP" sz="1300">
              <a:solidFill>
                <a:schemeClr val="dk1"/>
              </a:solidFill>
              <a:effectLst/>
              <a:latin typeface="+mn-lt"/>
              <a:ea typeface="+mn-ea"/>
              <a:cs typeface="+mn-cs"/>
            </a:rPr>
            <a:t>扶助費の増などにより、経常的な経費に充当した一般財源等が増加したものの、</a:t>
          </a:r>
          <a:r>
            <a:rPr lang="ja-JP" altLang="en-US" sz="1300">
              <a:solidFill>
                <a:schemeClr val="dk1"/>
              </a:solidFill>
              <a:effectLst/>
              <a:latin typeface="+mn-lt"/>
              <a:ea typeface="+mn-ea"/>
              <a:cs typeface="+mn-cs"/>
            </a:rPr>
            <a:t>地方</a:t>
          </a:r>
          <a:r>
            <a:rPr lang="ja-JP" altLang="ja-JP" sz="1300">
              <a:solidFill>
                <a:schemeClr val="dk1"/>
              </a:solidFill>
              <a:effectLst/>
              <a:latin typeface="+mn-lt"/>
              <a:ea typeface="+mn-ea"/>
              <a:cs typeface="+mn-cs"/>
            </a:rPr>
            <a:t>消費税交付金</a:t>
          </a:r>
          <a:r>
            <a:rPr lang="ja-JP" altLang="en-US" sz="1300">
              <a:solidFill>
                <a:schemeClr val="dk1"/>
              </a:solidFill>
              <a:effectLst/>
              <a:latin typeface="+mn-lt"/>
              <a:ea typeface="+mn-ea"/>
              <a:cs typeface="+mn-cs"/>
            </a:rPr>
            <a:t>や特別区税</a:t>
          </a:r>
          <a:r>
            <a:rPr lang="ja-JP" altLang="ja-JP" sz="1300">
              <a:solidFill>
                <a:schemeClr val="dk1"/>
              </a:solidFill>
              <a:effectLst/>
              <a:latin typeface="+mn-lt"/>
              <a:ea typeface="+mn-ea"/>
              <a:cs typeface="+mn-cs"/>
            </a:rPr>
            <a:t>等の増による経常的一般財源等の増加がそれを上回ったことによる。</a:t>
          </a:r>
          <a:endParaRPr lang="ja-JP" altLang="ja-JP" sz="1300">
            <a:effectLst/>
          </a:endParaRPr>
        </a:p>
        <a:p>
          <a:r>
            <a:rPr lang="ja-JP" altLang="ja-JP" sz="1300">
              <a:solidFill>
                <a:schemeClr val="dk1"/>
              </a:solidFill>
              <a:effectLst/>
              <a:latin typeface="+mn-lt"/>
              <a:ea typeface="+mn-ea"/>
              <a:cs typeface="+mn-cs"/>
            </a:rPr>
            <a:t>引き続き、収納対策の充実や「北区経営改革プラン２０１５」の実行に全力を挙げて取り組み、適正水準とされる</a:t>
          </a:r>
          <a:r>
            <a:rPr lang="en-US" altLang="ja-JP" sz="1300">
              <a:solidFill>
                <a:schemeClr val="dk1"/>
              </a:solidFill>
              <a:effectLst/>
              <a:latin typeface="+mn-lt"/>
              <a:ea typeface="+mn-ea"/>
              <a:cs typeface="+mn-cs"/>
            </a:rPr>
            <a:t>70</a:t>
          </a:r>
          <a:r>
            <a:rPr lang="ja-JP" altLang="ja-JP" sz="1300">
              <a:solidFill>
                <a:schemeClr val="dk1"/>
              </a:solidFill>
              <a:effectLst/>
              <a:latin typeface="+mn-lt"/>
              <a:ea typeface="+mn-ea"/>
              <a:cs typeface="+mn-cs"/>
            </a:rPr>
            <a:t>～</a:t>
          </a:r>
          <a:r>
            <a:rPr lang="en-US" altLang="ja-JP" sz="1300">
              <a:solidFill>
                <a:schemeClr val="dk1"/>
              </a:solidFill>
              <a:effectLst/>
              <a:latin typeface="+mn-lt"/>
              <a:ea typeface="+mn-ea"/>
              <a:cs typeface="+mn-cs"/>
            </a:rPr>
            <a:t>80</a:t>
          </a:r>
          <a:r>
            <a:rPr lang="ja-JP" altLang="ja-JP" sz="1300">
              <a:solidFill>
                <a:schemeClr val="dk1"/>
              </a:solidFill>
              <a:effectLst/>
              <a:latin typeface="+mn-lt"/>
              <a:ea typeface="+mn-ea"/>
              <a:cs typeface="+mn-cs"/>
            </a:rPr>
            <a:t>％の範囲に収めるよう努める。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44704</xdr:rowOff>
    </xdr:from>
    <xdr:to>
      <xdr:col>7</xdr:col>
      <xdr:colOff>152400</xdr:colOff>
      <xdr:row>65</xdr:row>
      <xdr:rowOff>56134</xdr:rowOff>
    </xdr:to>
    <xdr:cxnSp macro="">
      <xdr:nvCxnSpPr>
        <xdr:cNvPr id="126" name="直線コネクタ 125"/>
        <xdr:cNvCxnSpPr/>
      </xdr:nvCxnSpPr>
      <xdr:spPr>
        <a:xfrm flipV="1">
          <a:off x="4953000" y="10331704"/>
          <a:ext cx="0" cy="868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28211</xdr:rowOff>
    </xdr:from>
    <xdr:ext cx="762000" cy="259045"/>
    <xdr:sp macro="" textlink="">
      <xdr:nvSpPr>
        <xdr:cNvPr id="127" name="財政構造の弾力性最小値テキスト"/>
        <xdr:cNvSpPr txBox="1"/>
      </xdr:nvSpPr>
      <xdr:spPr>
        <a:xfrm>
          <a:off x="5041900" y="1117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7</xdr:col>
      <xdr:colOff>63500</xdr:colOff>
      <xdr:row>65</xdr:row>
      <xdr:rowOff>56134</xdr:rowOff>
    </xdr:from>
    <xdr:to>
      <xdr:col>7</xdr:col>
      <xdr:colOff>241300</xdr:colOff>
      <xdr:row>65</xdr:row>
      <xdr:rowOff>56134</xdr:rowOff>
    </xdr:to>
    <xdr:cxnSp macro="">
      <xdr:nvCxnSpPr>
        <xdr:cNvPr id="128" name="直線コネクタ 127"/>
        <xdr:cNvCxnSpPr/>
      </xdr:nvCxnSpPr>
      <xdr:spPr>
        <a:xfrm>
          <a:off x="4864100" y="1120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131081</xdr:rowOff>
    </xdr:from>
    <xdr:ext cx="762000" cy="259045"/>
    <xdr:sp macro="" textlink="">
      <xdr:nvSpPr>
        <xdr:cNvPr id="129" name="財政構造の弾力性最大値テキスト"/>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7</xdr:col>
      <xdr:colOff>63500</xdr:colOff>
      <xdr:row>60</xdr:row>
      <xdr:rowOff>44704</xdr:rowOff>
    </xdr:from>
    <xdr:to>
      <xdr:col>7</xdr:col>
      <xdr:colOff>241300</xdr:colOff>
      <xdr:row>60</xdr:row>
      <xdr:rowOff>44704</xdr:rowOff>
    </xdr:to>
    <xdr:cxnSp macro="">
      <xdr:nvCxnSpPr>
        <xdr:cNvPr id="130" name="直線コネクタ 129"/>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56134</xdr:rowOff>
    </xdr:from>
    <xdr:to>
      <xdr:col>7</xdr:col>
      <xdr:colOff>152400</xdr:colOff>
      <xdr:row>66</xdr:row>
      <xdr:rowOff>14986</xdr:rowOff>
    </xdr:to>
    <xdr:cxnSp macro="">
      <xdr:nvCxnSpPr>
        <xdr:cNvPr id="131" name="直線コネクタ 130"/>
        <xdr:cNvCxnSpPr/>
      </xdr:nvCxnSpPr>
      <xdr:spPr>
        <a:xfrm flipV="1">
          <a:off x="4114800" y="11200384"/>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94505</xdr:rowOff>
    </xdr:from>
    <xdr:ext cx="762000" cy="259045"/>
    <xdr:sp macro="" textlink="">
      <xdr:nvSpPr>
        <xdr:cNvPr id="132" name="財政構造の弾力性平均値テキスト"/>
        <xdr:cNvSpPr txBox="1"/>
      </xdr:nvSpPr>
      <xdr:spPr>
        <a:xfrm>
          <a:off x="5041900" y="1072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77978</xdr:rowOff>
    </xdr:from>
    <xdr:to>
      <xdr:col>7</xdr:col>
      <xdr:colOff>203200</xdr:colOff>
      <xdr:row>64</xdr:row>
      <xdr:rowOff>8128</xdr:rowOff>
    </xdr:to>
    <xdr:sp macro="" textlink="">
      <xdr:nvSpPr>
        <xdr:cNvPr id="133" name="フローチャート : 判断 132"/>
        <xdr:cNvSpPr/>
      </xdr:nvSpPr>
      <xdr:spPr>
        <a:xfrm>
          <a:off x="49022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14986</xdr:rowOff>
    </xdr:from>
    <xdr:to>
      <xdr:col>6</xdr:col>
      <xdr:colOff>0</xdr:colOff>
      <xdr:row>66</xdr:row>
      <xdr:rowOff>87376</xdr:rowOff>
    </xdr:to>
    <xdr:cxnSp macro="">
      <xdr:nvCxnSpPr>
        <xdr:cNvPr id="134" name="直線コネクタ 133"/>
        <xdr:cNvCxnSpPr/>
      </xdr:nvCxnSpPr>
      <xdr:spPr>
        <a:xfrm flipV="1">
          <a:off x="3225800" y="1133068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46482</xdr:rowOff>
    </xdr:from>
    <xdr:to>
      <xdr:col>6</xdr:col>
      <xdr:colOff>50800</xdr:colOff>
      <xdr:row>64</xdr:row>
      <xdr:rowOff>148082</xdr:rowOff>
    </xdr:to>
    <xdr:sp macro="" textlink="">
      <xdr:nvSpPr>
        <xdr:cNvPr id="135" name="フローチャート : 判断 134"/>
        <xdr:cNvSpPr/>
      </xdr:nvSpPr>
      <xdr:spPr>
        <a:xfrm>
          <a:off x="4064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158259</xdr:rowOff>
    </xdr:from>
    <xdr:ext cx="736600" cy="259045"/>
    <xdr:sp macro="" textlink="">
      <xdr:nvSpPr>
        <xdr:cNvPr id="136" name="テキスト ボックス 135"/>
        <xdr:cNvSpPr txBox="1"/>
      </xdr:nvSpPr>
      <xdr:spPr>
        <a:xfrm>
          <a:off x="3733800" y="10788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87376</xdr:rowOff>
    </xdr:from>
    <xdr:to>
      <xdr:col>4</xdr:col>
      <xdr:colOff>482600</xdr:colOff>
      <xdr:row>67</xdr:row>
      <xdr:rowOff>2794</xdr:rowOff>
    </xdr:to>
    <xdr:cxnSp macro="">
      <xdr:nvCxnSpPr>
        <xdr:cNvPr id="137" name="直線コネクタ 136"/>
        <xdr:cNvCxnSpPr/>
      </xdr:nvCxnSpPr>
      <xdr:spPr>
        <a:xfrm flipV="1">
          <a:off x="2336800" y="114030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147828</xdr:rowOff>
    </xdr:from>
    <xdr:to>
      <xdr:col>4</xdr:col>
      <xdr:colOff>533400</xdr:colOff>
      <xdr:row>65</xdr:row>
      <xdr:rowOff>77978</xdr:rowOff>
    </xdr:to>
    <xdr:sp macro="" textlink="">
      <xdr:nvSpPr>
        <xdr:cNvPr id="138" name="フローチャート : 判断 137"/>
        <xdr:cNvSpPr/>
      </xdr:nvSpPr>
      <xdr:spPr>
        <a:xfrm>
          <a:off x="3175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88155</xdr:rowOff>
    </xdr:from>
    <xdr:ext cx="762000" cy="259045"/>
    <xdr:sp macro="" textlink="">
      <xdr:nvSpPr>
        <xdr:cNvPr id="139" name="テキスト ボックス 138"/>
        <xdr:cNvSpPr txBox="1"/>
      </xdr:nvSpPr>
      <xdr:spPr>
        <a:xfrm>
          <a:off x="2844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159766</xdr:rowOff>
    </xdr:from>
    <xdr:to>
      <xdr:col>3</xdr:col>
      <xdr:colOff>279400</xdr:colOff>
      <xdr:row>67</xdr:row>
      <xdr:rowOff>2794</xdr:rowOff>
    </xdr:to>
    <xdr:cxnSp macro="">
      <xdr:nvCxnSpPr>
        <xdr:cNvPr id="140" name="直線コネクタ 139"/>
        <xdr:cNvCxnSpPr/>
      </xdr:nvCxnSpPr>
      <xdr:spPr>
        <a:xfrm>
          <a:off x="1447800" y="114754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121158</xdr:rowOff>
    </xdr:from>
    <xdr:to>
      <xdr:col>3</xdr:col>
      <xdr:colOff>330200</xdr:colOff>
      <xdr:row>66</xdr:row>
      <xdr:rowOff>51308</xdr:rowOff>
    </xdr:to>
    <xdr:sp macro="" textlink="">
      <xdr:nvSpPr>
        <xdr:cNvPr id="141" name="フローチャート : 判断 140"/>
        <xdr:cNvSpPr/>
      </xdr:nvSpPr>
      <xdr:spPr>
        <a:xfrm>
          <a:off x="2286000" y="112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61485</xdr:rowOff>
    </xdr:from>
    <xdr:ext cx="762000" cy="259045"/>
    <xdr:sp macro="" textlink="">
      <xdr:nvSpPr>
        <xdr:cNvPr id="142" name="テキスト ボックス 141"/>
        <xdr:cNvSpPr txBox="1"/>
      </xdr:nvSpPr>
      <xdr:spPr>
        <a:xfrm>
          <a:off x="1955800" y="1103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150114</xdr:rowOff>
    </xdr:from>
    <xdr:to>
      <xdr:col>2</xdr:col>
      <xdr:colOff>127000</xdr:colOff>
      <xdr:row>66</xdr:row>
      <xdr:rowOff>80264</xdr:rowOff>
    </xdr:to>
    <xdr:sp macro="" textlink="">
      <xdr:nvSpPr>
        <xdr:cNvPr id="143" name="フローチャート : 判断 142"/>
        <xdr:cNvSpPr/>
      </xdr:nvSpPr>
      <xdr:spPr>
        <a:xfrm>
          <a:off x="1397000" y="1129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90441</xdr:rowOff>
    </xdr:from>
    <xdr:ext cx="762000" cy="259045"/>
    <xdr:sp macro="" textlink="">
      <xdr:nvSpPr>
        <xdr:cNvPr id="144" name="テキスト ボックス 143"/>
        <xdr:cNvSpPr txBox="1"/>
      </xdr:nvSpPr>
      <xdr:spPr>
        <a:xfrm>
          <a:off x="1066800" y="1106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5334</xdr:rowOff>
    </xdr:from>
    <xdr:to>
      <xdr:col>7</xdr:col>
      <xdr:colOff>203200</xdr:colOff>
      <xdr:row>65</xdr:row>
      <xdr:rowOff>106934</xdr:rowOff>
    </xdr:to>
    <xdr:sp macro="" textlink="">
      <xdr:nvSpPr>
        <xdr:cNvPr id="150" name="円/楕円 149"/>
        <xdr:cNvSpPr/>
      </xdr:nvSpPr>
      <xdr:spPr>
        <a:xfrm>
          <a:off x="49022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72661</xdr:rowOff>
    </xdr:from>
    <xdr:ext cx="762000" cy="259045"/>
    <xdr:sp macro="" textlink="">
      <xdr:nvSpPr>
        <xdr:cNvPr id="151" name="財政構造の弾力性該当値テキスト"/>
        <xdr:cNvSpPr txBox="1"/>
      </xdr:nvSpPr>
      <xdr:spPr>
        <a:xfrm>
          <a:off x="5041900" y="1104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135636</xdr:rowOff>
    </xdr:from>
    <xdr:to>
      <xdr:col>6</xdr:col>
      <xdr:colOff>50800</xdr:colOff>
      <xdr:row>66</xdr:row>
      <xdr:rowOff>65786</xdr:rowOff>
    </xdr:to>
    <xdr:sp macro="" textlink="">
      <xdr:nvSpPr>
        <xdr:cNvPr id="152" name="円/楕円 151"/>
        <xdr:cNvSpPr/>
      </xdr:nvSpPr>
      <xdr:spPr>
        <a:xfrm>
          <a:off x="4064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50563</xdr:rowOff>
    </xdr:from>
    <xdr:ext cx="736600" cy="259045"/>
    <xdr:sp macro="" textlink="">
      <xdr:nvSpPr>
        <xdr:cNvPr id="153" name="テキスト ボックス 152"/>
        <xdr:cNvSpPr txBox="1"/>
      </xdr:nvSpPr>
      <xdr:spPr>
        <a:xfrm>
          <a:off x="3733800" y="113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36576</xdr:rowOff>
    </xdr:from>
    <xdr:to>
      <xdr:col>4</xdr:col>
      <xdr:colOff>533400</xdr:colOff>
      <xdr:row>66</xdr:row>
      <xdr:rowOff>138176</xdr:rowOff>
    </xdr:to>
    <xdr:sp macro="" textlink="">
      <xdr:nvSpPr>
        <xdr:cNvPr id="154" name="円/楕円 153"/>
        <xdr:cNvSpPr/>
      </xdr:nvSpPr>
      <xdr:spPr>
        <a:xfrm>
          <a:off x="3175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122953</xdr:rowOff>
    </xdr:from>
    <xdr:ext cx="762000" cy="259045"/>
    <xdr:sp macro="" textlink="">
      <xdr:nvSpPr>
        <xdr:cNvPr id="155" name="テキスト ボックス 154"/>
        <xdr:cNvSpPr txBox="1"/>
      </xdr:nvSpPr>
      <xdr:spPr>
        <a:xfrm>
          <a:off x="2844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123444</xdr:rowOff>
    </xdr:from>
    <xdr:to>
      <xdr:col>3</xdr:col>
      <xdr:colOff>330200</xdr:colOff>
      <xdr:row>67</xdr:row>
      <xdr:rowOff>53594</xdr:rowOff>
    </xdr:to>
    <xdr:sp macro="" textlink="">
      <xdr:nvSpPr>
        <xdr:cNvPr id="156" name="円/楕円 155"/>
        <xdr:cNvSpPr/>
      </xdr:nvSpPr>
      <xdr:spPr>
        <a:xfrm>
          <a:off x="22860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38371</xdr:rowOff>
    </xdr:from>
    <xdr:ext cx="762000" cy="259045"/>
    <xdr:sp macro="" textlink="">
      <xdr:nvSpPr>
        <xdr:cNvPr id="157" name="テキスト ボックス 156"/>
        <xdr:cNvSpPr txBox="1"/>
      </xdr:nvSpPr>
      <xdr:spPr>
        <a:xfrm>
          <a:off x="1955800" y="1152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108966</xdr:rowOff>
    </xdr:from>
    <xdr:to>
      <xdr:col>2</xdr:col>
      <xdr:colOff>127000</xdr:colOff>
      <xdr:row>67</xdr:row>
      <xdr:rowOff>39116</xdr:rowOff>
    </xdr:to>
    <xdr:sp macro="" textlink="">
      <xdr:nvSpPr>
        <xdr:cNvPr id="158" name="円/楕円 157"/>
        <xdr:cNvSpPr/>
      </xdr:nvSpPr>
      <xdr:spPr>
        <a:xfrm>
          <a:off x="1397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23893</xdr:rowOff>
    </xdr:from>
    <xdr:ext cx="762000" cy="259045"/>
    <xdr:sp macro="" textlink="">
      <xdr:nvSpPr>
        <xdr:cNvPr id="159" name="テキスト ボックス 158"/>
        <xdr:cNvSpPr txBox="1"/>
      </xdr:nvSpPr>
      <xdr:spPr>
        <a:xfrm>
          <a:off x="1066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[130,717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ea"/>
              <a:ea typeface="+mn-ea"/>
              <a:cs typeface="+mn-cs"/>
            </a:rPr>
            <a:t>人口１人当たりの人件費・物件費等決算額は、</a:t>
          </a:r>
          <a:r>
            <a:rPr lang="ja-JP" altLang="en-US" sz="1300">
              <a:solidFill>
                <a:schemeClr val="dk1"/>
              </a:solidFill>
              <a:effectLst/>
              <a:latin typeface="+mn-ea"/>
              <a:ea typeface="+mn-ea"/>
              <a:cs typeface="+mn-cs"/>
            </a:rPr>
            <a:t>マイナンバー制度（社会保障・税番号制度）対応に伴うシステム改修費等の増による</a:t>
          </a:r>
          <a:r>
            <a:rPr lang="ja-JP" altLang="ja-JP" sz="1300">
              <a:solidFill>
                <a:schemeClr val="dk1"/>
              </a:solidFill>
              <a:effectLst/>
              <a:latin typeface="+mn-ea"/>
              <a:ea typeface="+mn-ea"/>
              <a:cs typeface="+mn-cs"/>
            </a:rPr>
            <a:t>物件費の増により、前年度比</a:t>
          </a:r>
          <a:r>
            <a:rPr lang="en-US" altLang="ja-JP" sz="1300">
              <a:solidFill>
                <a:schemeClr val="dk1"/>
              </a:solidFill>
              <a:effectLst/>
              <a:latin typeface="+mn-ea"/>
              <a:ea typeface="+mn-ea"/>
              <a:cs typeface="+mn-cs"/>
            </a:rPr>
            <a:t>1.8</a:t>
          </a:r>
          <a:r>
            <a:rPr lang="ja-JP" altLang="ja-JP" sz="1300">
              <a:solidFill>
                <a:schemeClr val="dk1"/>
              </a:solidFill>
              <a:effectLst/>
              <a:latin typeface="+mn-ea"/>
              <a:ea typeface="+mn-ea"/>
              <a:cs typeface="+mn-cs"/>
            </a:rPr>
            <a:t>％増加し、</a:t>
          </a:r>
          <a:r>
            <a:rPr lang="en-US" altLang="ja-JP" sz="1300">
              <a:solidFill>
                <a:schemeClr val="dk1"/>
              </a:solidFill>
              <a:effectLst/>
              <a:latin typeface="+mn-ea"/>
              <a:ea typeface="+mn-ea"/>
              <a:cs typeface="+mn-cs"/>
            </a:rPr>
            <a:t>130,717</a:t>
          </a:r>
          <a:r>
            <a:rPr lang="ja-JP" altLang="ja-JP" sz="1300">
              <a:solidFill>
                <a:schemeClr val="dk1"/>
              </a:solidFill>
              <a:effectLst/>
              <a:latin typeface="+mn-ea"/>
              <a:ea typeface="+mn-ea"/>
              <a:cs typeface="+mn-cs"/>
            </a:rPr>
            <a:t>円となった。維持補修費については、施設の経年劣化により今後増加していくことが見込まれるが、「公共施設再配置方針」による公共施設の総量削減を推進するとともに、計画的な維持保全に努め、適切な管理を行っていく。</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7886</xdr:rowOff>
    </xdr:from>
    <xdr:to>
      <xdr:col>7</xdr:col>
      <xdr:colOff>152400</xdr:colOff>
      <xdr:row>88</xdr:row>
      <xdr:rowOff>77622</xdr:rowOff>
    </xdr:to>
    <xdr:cxnSp macro="">
      <xdr:nvCxnSpPr>
        <xdr:cNvPr id="187" name="直線コネクタ 186"/>
        <xdr:cNvCxnSpPr/>
      </xdr:nvCxnSpPr>
      <xdr:spPr>
        <a:xfrm flipV="1">
          <a:off x="4953000" y="13895336"/>
          <a:ext cx="0" cy="1269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49699</xdr:rowOff>
    </xdr:from>
    <xdr:ext cx="762000" cy="259045"/>
    <xdr:sp macro="" textlink="">
      <xdr:nvSpPr>
        <xdr:cNvPr id="188" name="人件費・物件費等の状況最小値テキスト"/>
        <xdr:cNvSpPr txBox="1"/>
      </xdr:nvSpPr>
      <xdr:spPr>
        <a:xfrm>
          <a:off x="5041900" y="1513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366,084</a:t>
          </a:r>
          <a:endParaRPr kumimoji="1" lang="ja-JP" altLang="en-US" sz="1000" b="1">
            <a:latin typeface="ＭＳ Ｐゴシック"/>
          </a:endParaRPr>
        </a:p>
      </xdr:txBody>
    </xdr:sp>
    <xdr:clientData/>
  </xdr:oneCellAnchor>
  <xdr:twoCellAnchor>
    <xdr:from>
      <xdr:col>7</xdr:col>
      <xdr:colOff>63500</xdr:colOff>
      <xdr:row>88</xdr:row>
      <xdr:rowOff>77622</xdr:rowOff>
    </xdr:from>
    <xdr:to>
      <xdr:col>7</xdr:col>
      <xdr:colOff>241300</xdr:colOff>
      <xdr:row>88</xdr:row>
      <xdr:rowOff>77622</xdr:rowOff>
    </xdr:to>
    <xdr:cxnSp macro="">
      <xdr:nvCxnSpPr>
        <xdr:cNvPr id="189" name="直線コネクタ 188"/>
        <xdr:cNvCxnSpPr/>
      </xdr:nvCxnSpPr>
      <xdr:spPr>
        <a:xfrm>
          <a:off x="4864100" y="15165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94263</xdr:rowOff>
    </xdr:from>
    <xdr:ext cx="762000" cy="259045"/>
    <xdr:sp macro="" textlink="">
      <xdr:nvSpPr>
        <xdr:cNvPr id="190" name="人件費・物件費等の状況最大値テキスト"/>
        <xdr:cNvSpPr txBox="1"/>
      </xdr:nvSpPr>
      <xdr:spPr>
        <a:xfrm>
          <a:off x="5041900" y="1363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102,950</a:t>
          </a:r>
          <a:endParaRPr kumimoji="1" lang="ja-JP" altLang="en-US" sz="1000" b="1">
            <a:latin typeface="ＭＳ Ｐゴシック"/>
          </a:endParaRPr>
        </a:p>
      </xdr:txBody>
    </xdr:sp>
    <xdr:clientData/>
  </xdr:oneCellAnchor>
  <xdr:twoCellAnchor>
    <xdr:from>
      <xdr:col>7</xdr:col>
      <xdr:colOff>63500</xdr:colOff>
      <xdr:row>81</xdr:row>
      <xdr:rowOff>7886</xdr:rowOff>
    </xdr:from>
    <xdr:to>
      <xdr:col>7</xdr:col>
      <xdr:colOff>241300</xdr:colOff>
      <xdr:row>81</xdr:row>
      <xdr:rowOff>7886</xdr:rowOff>
    </xdr:to>
    <xdr:cxnSp macro="">
      <xdr:nvCxnSpPr>
        <xdr:cNvPr id="191" name="直線コネクタ 190"/>
        <xdr:cNvCxnSpPr/>
      </xdr:nvCxnSpPr>
      <xdr:spPr>
        <a:xfrm>
          <a:off x="4864100" y="13895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130626</xdr:rowOff>
    </xdr:from>
    <xdr:to>
      <xdr:col>7</xdr:col>
      <xdr:colOff>152400</xdr:colOff>
      <xdr:row>81</xdr:row>
      <xdr:rowOff>141891</xdr:rowOff>
    </xdr:to>
    <xdr:cxnSp macro="">
      <xdr:nvCxnSpPr>
        <xdr:cNvPr id="192" name="直線コネクタ 191"/>
        <xdr:cNvCxnSpPr/>
      </xdr:nvCxnSpPr>
      <xdr:spPr>
        <a:xfrm>
          <a:off x="4114800" y="14018076"/>
          <a:ext cx="8382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81542</xdr:rowOff>
    </xdr:from>
    <xdr:ext cx="762000" cy="259045"/>
    <xdr:sp macro="" textlink="">
      <xdr:nvSpPr>
        <xdr:cNvPr id="193" name="人件費・物件費等の状況平均値テキスト"/>
        <xdr:cNvSpPr txBox="1"/>
      </xdr:nvSpPr>
      <xdr:spPr>
        <a:xfrm>
          <a:off x="5041900" y="137975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125,314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65015</xdr:rowOff>
    </xdr:from>
    <xdr:to>
      <xdr:col>7</xdr:col>
      <xdr:colOff>203200</xdr:colOff>
      <xdr:row>81</xdr:row>
      <xdr:rowOff>166615</xdr:rowOff>
    </xdr:to>
    <xdr:sp macro="" textlink="">
      <xdr:nvSpPr>
        <xdr:cNvPr id="194" name="フローチャート : 判断 193"/>
        <xdr:cNvSpPr/>
      </xdr:nvSpPr>
      <xdr:spPr>
        <a:xfrm>
          <a:off x="49022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126119</xdr:rowOff>
    </xdr:from>
    <xdr:to>
      <xdr:col>6</xdr:col>
      <xdr:colOff>0</xdr:colOff>
      <xdr:row>81</xdr:row>
      <xdr:rowOff>130626</xdr:rowOff>
    </xdr:to>
    <xdr:cxnSp macro="">
      <xdr:nvCxnSpPr>
        <xdr:cNvPr id="195" name="直線コネクタ 194"/>
        <xdr:cNvCxnSpPr/>
      </xdr:nvCxnSpPr>
      <xdr:spPr>
        <a:xfrm>
          <a:off x="3225800" y="14013569"/>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58781</xdr:rowOff>
    </xdr:from>
    <xdr:to>
      <xdr:col>6</xdr:col>
      <xdr:colOff>50800</xdr:colOff>
      <xdr:row>81</xdr:row>
      <xdr:rowOff>160381</xdr:rowOff>
    </xdr:to>
    <xdr:sp macro="" textlink="">
      <xdr:nvSpPr>
        <xdr:cNvPr id="196" name="フローチャート : 判断 195"/>
        <xdr:cNvSpPr/>
      </xdr:nvSpPr>
      <xdr:spPr>
        <a:xfrm>
          <a:off x="4064000" y="1394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170558</xdr:rowOff>
    </xdr:from>
    <xdr:ext cx="736600" cy="259045"/>
    <xdr:sp macro="" textlink="">
      <xdr:nvSpPr>
        <xdr:cNvPr id="197" name="テキスト ボックス 196"/>
        <xdr:cNvSpPr txBox="1"/>
      </xdr:nvSpPr>
      <xdr:spPr>
        <a:xfrm>
          <a:off x="3733800" y="1371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124,022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123258</xdr:rowOff>
    </xdr:from>
    <xdr:to>
      <xdr:col>4</xdr:col>
      <xdr:colOff>482600</xdr:colOff>
      <xdr:row>81</xdr:row>
      <xdr:rowOff>126119</xdr:rowOff>
    </xdr:to>
    <xdr:cxnSp macro="">
      <xdr:nvCxnSpPr>
        <xdr:cNvPr id="198" name="直線コネクタ 197"/>
        <xdr:cNvCxnSpPr/>
      </xdr:nvCxnSpPr>
      <xdr:spPr>
        <a:xfrm>
          <a:off x="2336800" y="14010708"/>
          <a:ext cx="889000" cy="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44317</xdr:rowOff>
    </xdr:from>
    <xdr:to>
      <xdr:col>4</xdr:col>
      <xdr:colOff>533400</xdr:colOff>
      <xdr:row>81</xdr:row>
      <xdr:rowOff>145917</xdr:rowOff>
    </xdr:to>
    <xdr:sp macro="" textlink="">
      <xdr:nvSpPr>
        <xdr:cNvPr id="199" name="フローチャート : 判断 198"/>
        <xdr:cNvSpPr/>
      </xdr:nvSpPr>
      <xdr:spPr>
        <a:xfrm>
          <a:off x="3175000" y="1393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156094</xdr:rowOff>
    </xdr:from>
    <xdr:ext cx="762000" cy="259045"/>
    <xdr:sp macro="" textlink="">
      <xdr:nvSpPr>
        <xdr:cNvPr id="200" name="テキスト ボックス 199"/>
        <xdr:cNvSpPr txBox="1"/>
      </xdr:nvSpPr>
      <xdr:spPr>
        <a:xfrm>
          <a:off x="2844800" y="1370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121,025</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123258</xdr:rowOff>
    </xdr:from>
    <xdr:to>
      <xdr:col>3</xdr:col>
      <xdr:colOff>279400</xdr:colOff>
      <xdr:row>81</xdr:row>
      <xdr:rowOff>167266</xdr:rowOff>
    </xdr:to>
    <xdr:cxnSp macro="">
      <xdr:nvCxnSpPr>
        <xdr:cNvPr id="201" name="直線コネクタ 200"/>
        <xdr:cNvCxnSpPr/>
      </xdr:nvCxnSpPr>
      <xdr:spPr>
        <a:xfrm flipV="1">
          <a:off x="1447800" y="14010708"/>
          <a:ext cx="889000" cy="4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46879</xdr:rowOff>
    </xdr:from>
    <xdr:to>
      <xdr:col>3</xdr:col>
      <xdr:colOff>330200</xdr:colOff>
      <xdr:row>81</xdr:row>
      <xdr:rowOff>148479</xdr:rowOff>
    </xdr:to>
    <xdr:sp macro="" textlink="">
      <xdr:nvSpPr>
        <xdr:cNvPr id="202" name="フローチャート : 判断 201"/>
        <xdr:cNvSpPr/>
      </xdr:nvSpPr>
      <xdr:spPr>
        <a:xfrm>
          <a:off x="2286000" y="1393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158656</xdr:rowOff>
    </xdr:from>
    <xdr:ext cx="762000" cy="259045"/>
    <xdr:sp macro="" textlink="">
      <xdr:nvSpPr>
        <xdr:cNvPr id="203" name="テキスト ボックス 202"/>
        <xdr:cNvSpPr txBox="1"/>
      </xdr:nvSpPr>
      <xdr:spPr>
        <a:xfrm>
          <a:off x="1955800" y="1370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121,556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82645</xdr:rowOff>
    </xdr:from>
    <xdr:to>
      <xdr:col>2</xdr:col>
      <xdr:colOff>127000</xdr:colOff>
      <xdr:row>82</xdr:row>
      <xdr:rowOff>12795</xdr:rowOff>
    </xdr:to>
    <xdr:sp macro="" textlink="">
      <xdr:nvSpPr>
        <xdr:cNvPr id="204" name="フローチャート : 判断 203"/>
        <xdr:cNvSpPr/>
      </xdr:nvSpPr>
      <xdr:spPr>
        <a:xfrm>
          <a:off x="1397000" y="1397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22972</xdr:rowOff>
    </xdr:from>
    <xdr:ext cx="762000" cy="259045"/>
    <xdr:sp macro="" textlink="">
      <xdr:nvSpPr>
        <xdr:cNvPr id="205" name="テキスト ボックス 204"/>
        <xdr:cNvSpPr txBox="1"/>
      </xdr:nvSpPr>
      <xdr:spPr>
        <a:xfrm>
          <a:off x="1066800" y="1373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128,967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91091</xdr:rowOff>
    </xdr:from>
    <xdr:to>
      <xdr:col>7</xdr:col>
      <xdr:colOff>203200</xdr:colOff>
      <xdr:row>82</xdr:row>
      <xdr:rowOff>21241</xdr:rowOff>
    </xdr:to>
    <xdr:sp macro="" textlink="">
      <xdr:nvSpPr>
        <xdr:cNvPr id="211" name="円/楕円 210"/>
        <xdr:cNvSpPr/>
      </xdr:nvSpPr>
      <xdr:spPr>
        <a:xfrm>
          <a:off x="4902200" y="139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63168</xdr:rowOff>
    </xdr:from>
    <xdr:ext cx="762000" cy="259045"/>
    <xdr:sp macro="" textlink="">
      <xdr:nvSpPr>
        <xdr:cNvPr id="212" name="人件費・物件費等の状況該当値テキスト"/>
        <xdr:cNvSpPr txBox="1"/>
      </xdr:nvSpPr>
      <xdr:spPr>
        <a:xfrm>
          <a:off x="5041900" y="1395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130,717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79826</xdr:rowOff>
    </xdr:from>
    <xdr:to>
      <xdr:col>6</xdr:col>
      <xdr:colOff>50800</xdr:colOff>
      <xdr:row>82</xdr:row>
      <xdr:rowOff>9976</xdr:rowOff>
    </xdr:to>
    <xdr:sp macro="" textlink="">
      <xdr:nvSpPr>
        <xdr:cNvPr id="213" name="円/楕円 212"/>
        <xdr:cNvSpPr/>
      </xdr:nvSpPr>
      <xdr:spPr>
        <a:xfrm>
          <a:off x="4064000" y="1396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166203</xdr:rowOff>
    </xdr:from>
    <xdr:ext cx="736600" cy="259045"/>
    <xdr:sp macro="" textlink="">
      <xdr:nvSpPr>
        <xdr:cNvPr id="214" name="テキスト ボックス 213"/>
        <xdr:cNvSpPr txBox="1"/>
      </xdr:nvSpPr>
      <xdr:spPr>
        <a:xfrm>
          <a:off x="3733800" y="1405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128,383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75319</xdr:rowOff>
    </xdr:from>
    <xdr:to>
      <xdr:col>4</xdr:col>
      <xdr:colOff>533400</xdr:colOff>
      <xdr:row>82</xdr:row>
      <xdr:rowOff>5469</xdr:rowOff>
    </xdr:to>
    <xdr:sp macro="" textlink="">
      <xdr:nvSpPr>
        <xdr:cNvPr id="215" name="円/楕円 214"/>
        <xdr:cNvSpPr/>
      </xdr:nvSpPr>
      <xdr:spPr>
        <a:xfrm>
          <a:off x="3175000" y="139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161696</xdr:rowOff>
    </xdr:from>
    <xdr:ext cx="762000" cy="259045"/>
    <xdr:sp macro="" textlink="">
      <xdr:nvSpPr>
        <xdr:cNvPr id="216" name="テキスト ボックス 215"/>
        <xdr:cNvSpPr txBox="1"/>
      </xdr:nvSpPr>
      <xdr:spPr>
        <a:xfrm>
          <a:off x="2844800" y="1404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127,449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72458</xdr:rowOff>
    </xdr:from>
    <xdr:to>
      <xdr:col>3</xdr:col>
      <xdr:colOff>330200</xdr:colOff>
      <xdr:row>82</xdr:row>
      <xdr:rowOff>2608</xdr:rowOff>
    </xdr:to>
    <xdr:sp macro="" textlink="">
      <xdr:nvSpPr>
        <xdr:cNvPr id="217" name="円/楕円 216"/>
        <xdr:cNvSpPr/>
      </xdr:nvSpPr>
      <xdr:spPr>
        <a:xfrm>
          <a:off x="2286000" y="1395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158835</xdr:rowOff>
    </xdr:from>
    <xdr:ext cx="762000" cy="259045"/>
    <xdr:sp macro="" textlink="">
      <xdr:nvSpPr>
        <xdr:cNvPr id="218" name="テキスト ボックス 217"/>
        <xdr:cNvSpPr txBox="1"/>
      </xdr:nvSpPr>
      <xdr:spPr>
        <a:xfrm>
          <a:off x="1955800" y="1404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126,856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116466</xdr:rowOff>
    </xdr:from>
    <xdr:to>
      <xdr:col>2</xdr:col>
      <xdr:colOff>127000</xdr:colOff>
      <xdr:row>82</xdr:row>
      <xdr:rowOff>46616</xdr:rowOff>
    </xdr:to>
    <xdr:sp macro="" textlink="">
      <xdr:nvSpPr>
        <xdr:cNvPr id="219" name="円/楕円 218"/>
        <xdr:cNvSpPr/>
      </xdr:nvSpPr>
      <xdr:spPr>
        <a:xfrm>
          <a:off x="1397000" y="1400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31393</xdr:rowOff>
    </xdr:from>
    <xdr:ext cx="762000" cy="259045"/>
    <xdr:sp macro="" textlink="">
      <xdr:nvSpPr>
        <xdr:cNvPr id="220" name="テキスト ボックス 219"/>
        <xdr:cNvSpPr txBox="1"/>
      </xdr:nvSpPr>
      <xdr:spPr>
        <a:xfrm>
          <a:off x="1066800" y="140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135,975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ラスパイレス指数は、前年度比で</a:t>
          </a:r>
          <a:r>
            <a:rPr lang="en-US" altLang="ja-JP" sz="1300">
              <a:solidFill>
                <a:schemeClr val="dk1"/>
              </a:solidFill>
              <a:effectLst/>
              <a:latin typeface="+mn-lt"/>
              <a:ea typeface="+mn-ea"/>
              <a:cs typeface="+mn-cs"/>
            </a:rPr>
            <a:t>0.9</a:t>
          </a:r>
          <a:r>
            <a:rPr lang="ja-JP" altLang="ja-JP" sz="1300">
              <a:solidFill>
                <a:schemeClr val="dk1"/>
              </a:solidFill>
              <a:effectLst/>
              <a:latin typeface="+mn-lt"/>
              <a:ea typeface="+mn-ea"/>
              <a:cs typeface="+mn-cs"/>
            </a:rPr>
            <a:t>ポイント</a:t>
          </a:r>
          <a:r>
            <a:rPr lang="ja-JP" altLang="en-US" sz="1300">
              <a:solidFill>
                <a:schemeClr val="dk1"/>
              </a:solidFill>
              <a:effectLst/>
              <a:latin typeface="+mn-lt"/>
              <a:ea typeface="+mn-ea"/>
              <a:cs typeface="+mn-cs"/>
            </a:rPr>
            <a:t>上昇</a:t>
          </a:r>
          <a:r>
            <a:rPr lang="ja-JP" altLang="ja-JP" sz="1300">
              <a:solidFill>
                <a:schemeClr val="dk1"/>
              </a:solidFill>
              <a:effectLst/>
              <a:latin typeface="+mn-lt"/>
              <a:ea typeface="+mn-ea"/>
              <a:cs typeface="+mn-cs"/>
            </a:rPr>
            <a:t>し、</a:t>
          </a:r>
          <a:r>
            <a:rPr lang="en-US" altLang="ja-JP" sz="1300">
              <a:solidFill>
                <a:schemeClr val="dk1"/>
              </a:solidFill>
              <a:effectLst/>
              <a:latin typeface="+mn-lt"/>
              <a:ea typeface="+mn-ea"/>
              <a:cs typeface="+mn-cs"/>
            </a:rPr>
            <a:t>99.3</a:t>
          </a:r>
          <a:r>
            <a:rPr lang="ja-JP" altLang="ja-JP" sz="1300">
              <a:solidFill>
                <a:schemeClr val="dk1"/>
              </a:solidFill>
              <a:effectLst/>
              <a:latin typeface="+mn-lt"/>
              <a:ea typeface="+mn-ea"/>
              <a:cs typeface="+mn-cs"/>
            </a:rPr>
            <a:t>となった。給与については、特別区人事委員会勧告による特別区共通の給料表を使用しており、今後も特別区として給与体系の再構築を進め、総人件費の抑制に努めていく。</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82</xdr:row>
      <xdr:rowOff>111761</xdr:rowOff>
    </xdr:to>
    <xdr:cxnSp macro="">
      <xdr:nvCxnSpPr>
        <xdr:cNvPr id="247" name="直線コネクタ 246"/>
        <xdr:cNvCxnSpPr/>
      </xdr:nvCxnSpPr>
      <xdr:spPr>
        <a:xfrm flipV="1">
          <a:off x="17018000" y="13736320"/>
          <a:ext cx="0" cy="434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83838</xdr:rowOff>
    </xdr:from>
    <xdr:ext cx="762000" cy="259045"/>
    <xdr:sp macro="" textlink="">
      <xdr:nvSpPr>
        <xdr:cNvPr id="248" name="給与水準   （国との比較）最小値テキスト"/>
        <xdr:cNvSpPr txBox="1"/>
      </xdr:nvSpPr>
      <xdr:spPr>
        <a:xfrm>
          <a:off x="17106900" y="1414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82</xdr:row>
      <xdr:rowOff>111761</xdr:rowOff>
    </xdr:from>
    <xdr:to>
      <xdr:col>24</xdr:col>
      <xdr:colOff>647700</xdr:colOff>
      <xdr:row>82</xdr:row>
      <xdr:rowOff>111761</xdr:rowOff>
    </xdr:to>
    <xdr:cxnSp macro="">
      <xdr:nvCxnSpPr>
        <xdr:cNvPr id="249" name="直線コネクタ 248"/>
        <xdr:cNvCxnSpPr/>
      </xdr:nvCxnSpPr>
      <xdr:spPr>
        <a:xfrm>
          <a:off x="16929100" y="141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0"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1" name="直線コネクタ 250"/>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68580</xdr:rowOff>
    </xdr:from>
    <xdr:to>
      <xdr:col>24</xdr:col>
      <xdr:colOff>558800</xdr:colOff>
      <xdr:row>81</xdr:row>
      <xdr:rowOff>41911</xdr:rowOff>
    </xdr:to>
    <xdr:cxnSp macro="">
      <xdr:nvCxnSpPr>
        <xdr:cNvPr id="252" name="直線コネクタ 251"/>
        <xdr:cNvCxnSpPr/>
      </xdr:nvCxnSpPr>
      <xdr:spPr>
        <a:xfrm>
          <a:off x="16179800" y="137845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166811</xdr:rowOff>
    </xdr:from>
    <xdr:ext cx="762000" cy="259045"/>
    <xdr:sp macro="" textlink="">
      <xdr:nvSpPr>
        <xdr:cNvPr id="253" name="給与水準   （国との比較）平均値テキスト"/>
        <xdr:cNvSpPr txBox="1"/>
      </xdr:nvSpPr>
      <xdr:spPr>
        <a:xfrm>
          <a:off x="17106900" y="13882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99.4</a:t>
          </a:r>
          <a:endParaRPr kumimoji="1" lang="ja-JP" altLang="en-US" sz="1000" b="1">
            <a:solidFill>
              <a:srgbClr val="000080"/>
            </a:solidFill>
            <a:latin typeface="ＭＳ Ｐゴシック"/>
          </a:endParaRPr>
        </a:p>
      </xdr:txBody>
    </xdr:sp>
    <xdr:clientData/>
  </xdr:oneCellAnchor>
  <xdr:twoCellAnchor>
    <xdr:from>
      <xdr:col>24</xdr:col>
      <xdr:colOff>508000</xdr:colOff>
      <xdr:row>81</xdr:row>
      <xdr:rowOff>23284</xdr:rowOff>
    </xdr:from>
    <xdr:to>
      <xdr:col>24</xdr:col>
      <xdr:colOff>609600</xdr:colOff>
      <xdr:row>81</xdr:row>
      <xdr:rowOff>124884</xdr:rowOff>
    </xdr:to>
    <xdr:sp macro="" textlink="">
      <xdr:nvSpPr>
        <xdr:cNvPr id="254" name="フローチャート : 判断 253"/>
        <xdr:cNvSpPr/>
      </xdr:nvSpPr>
      <xdr:spPr>
        <a:xfrm>
          <a:off x="16967200" y="1391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68580</xdr:rowOff>
    </xdr:from>
    <xdr:to>
      <xdr:col>23</xdr:col>
      <xdr:colOff>406400</xdr:colOff>
      <xdr:row>81</xdr:row>
      <xdr:rowOff>57996</xdr:rowOff>
    </xdr:to>
    <xdr:cxnSp macro="">
      <xdr:nvCxnSpPr>
        <xdr:cNvPr id="255" name="直線コネクタ 254"/>
        <xdr:cNvCxnSpPr/>
      </xdr:nvCxnSpPr>
      <xdr:spPr>
        <a:xfrm flipV="1">
          <a:off x="15290800" y="1378458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80</xdr:row>
      <xdr:rowOff>1693</xdr:rowOff>
    </xdr:from>
    <xdr:to>
      <xdr:col>23</xdr:col>
      <xdr:colOff>457200</xdr:colOff>
      <xdr:row>80</xdr:row>
      <xdr:rowOff>103293</xdr:rowOff>
    </xdr:to>
    <xdr:sp macro="" textlink="">
      <xdr:nvSpPr>
        <xdr:cNvPr id="256" name="フローチャート : 判断 255"/>
        <xdr:cNvSpPr/>
      </xdr:nvSpPr>
      <xdr:spPr>
        <a:xfrm>
          <a:off x="16129000" y="1371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78</xdr:row>
      <xdr:rowOff>113470</xdr:rowOff>
    </xdr:from>
    <xdr:ext cx="736600" cy="259045"/>
    <xdr:sp macro="" textlink="">
      <xdr:nvSpPr>
        <xdr:cNvPr id="257" name="テキスト ボックス 256"/>
        <xdr:cNvSpPr txBox="1"/>
      </xdr:nvSpPr>
      <xdr:spPr>
        <a:xfrm>
          <a:off x="15798800" y="1348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57996</xdr:rowOff>
    </xdr:from>
    <xdr:to>
      <xdr:col>22</xdr:col>
      <xdr:colOff>203200</xdr:colOff>
      <xdr:row>89</xdr:row>
      <xdr:rowOff>85937</xdr:rowOff>
    </xdr:to>
    <xdr:cxnSp macro="">
      <xdr:nvCxnSpPr>
        <xdr:cNvPr id="258" name="直線コネクタ 257"/>
        <xdr:cNvCxnSpPr/>
      </xdr:nvCxnSpPr>
      <xdr:spPr>
        <a:xfrm flipV="1">
          <a:off x="14401800" y="13945446"/>
          <a:ext cx="889000" cy="139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55457</xdr:rowOff>
    </xdr:from>
    <xdr:to>
      <xdr:col>22</xdr:col>
      <xdr:colOff>254000</xdr:colOff>
      <xdr:row>81</xdr:row>
      <xdr:rowOff>157057</xdr:rowOff>
    </xdr:to>
    <xdr:sp macro="" textlink="">
      <xdr:nvSpPr>
        <xdr:cNvPr id="259" name="フローチャート : 判断 258"/>
        <xdr:cNvSpPr/>
      </xdr:nvSpPr>
      <xdr:spPr>
        <a:xfrm>
          <a:off x="15240000" y="139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141834</xdr:rowOff>
    </xdr:from>
    <xdr:ext cx="762000" cy="259045"/>
    <xdr:sp macro="" textlink="">
      <xdr:nvSpPr>
        <xdr:cNvPr id="260" name="テキスト ボックス 259"/>
        <xdr:cNvSpPr txBox="1"/>
      </xdr:nvSpPr>
      <xdr:spPr>
        <a:xfrm>
          <a:off x="14909800" y="1402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21589</xdr:rowOff>
    </xdr:from>
    <xdr:to>
      <xdr:col>21</xdr:col>
      <xdr:colOff>0</xdr:colOff>
      <xdr:row>89</xdr:row>
      <xdr:rowOff>85937</xdr:rowOff>
    </xdr:to>
    <xdr:cxnSp macro="">
      <xdr:nvCxnSpPr>
        <xdr:cNvPr id="261" name="直線コネクタ 260"/>
        <xdr:cNvCxnSpPr/>
      </xdr:nvCxnSpPr>
      <xdr:spPr>
        <a:xfrm>
          <a:off x="13512800" y="15280639"/>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51223</xdr:rowOff>
    </xdr:from>
    <xdr:to>
      <xdr:col>21</xdr:col>
      <xdr:colOff>50800</xdr:colOff>
      <xdr:row>89</xdr:row>
      <xdr:rowOff>152823</xdr:rowOff>
    </xdr:to>
    <xdr:sp macro="" textlink="">
      <xdr:nvSpPr>
        <xdr:cNvPr id="262" name="フローチャート : 判断 261"/>
        <xdr:cNvSpPr/>
      </xdr:nvSpPr>
      <xdr:spPr>
        <a:xfrm>
          <a:off x="14351000" y="1531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137600</xdr:rowOff>
    </xdr:from>
    <xdr:ext cx="762000" cy="259045"/>
    <xdr:sp macro="" textlink="">
      <xdr:nvSpPr>
        <xdr:cNvPr id="263" name="テキスト ボックス 262"/>
        <xdr:cNvSpPr txBox="1"/>
      </xdr:nvSpPr>
      <xdr:spPr>
        <a:xfrm>
          <a:off x="14020800" y="1539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108.2</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51223</xdr:rowOff>
    </xdr:from>
    <xdr:to>
      <xdr:col>19</xdr:col>
      <xdr:colOff>533400</xdr:colOff>
      <xdr:row>89</xdr:row>
      <xdr:rowOff>152823</xdr:rowOff>
    </xdr:to>
    <xdr:sp macro="" textlink="">
      <xdr:nvSpPr>
        <xdr:cNvPr id="264" name="フローチャート : 判断 263"/>
        <xdr:cNvSpPr/>
      </xdr:nvSpPr>
      <xdr:spPr>
        <a:xfrm>
          <a:off x="13462000" y="1531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137600</xdr:rowOff>
    </xdr:from>
    <xdr:ext cx="762000" cy="259045"/>
    <xdr:sp macro="" textlink="">
      <xdr:nvSpPr>
        <xdr:cNvPr id="265" name="テキスト ボックス 264"/>
        <xdr:cNvSpPr txBox="1"/>
      </xdr:nvSpPr>
      <xdr:spPr>
        <a:xfrm>
          <a:off x="13131800" y="1539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80</xdr:row>
      <xdr:rowOff>162561</xdr:rowOff>
    </xdr:from>
    <xdr:to>
      <xdr:col>24</xdr:col>
      <xdr:colOff>609600</xdr:colOff>
      <xdr:row>81</xdr:row>
      <xdr:rowOff>92711</xdr:rowOff>
    </xdr:to>
    <xdr:sp macro="" textlink="">
      <xdr:nvSpPr>
        <xdr:cNvPr id="271" name="円/楕円 270"/>
        <xdr:cNvSpPr/>
      </xdr:nvSpPr>
      <xdr:spPr>
        <a:xfrm>
          <a:off x="169672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7638</xdr:rowOff>
    </xdr:from>
    <xdr:ext cx="762000" cy="259045"/>
    <xdr:sp macro="" textlink="">
      <xdr:nvSpPr>
        <xdr:cNvPr id="272" name="給与水準   （国との比較）該当値テキスト"/>
        <xdr:cNvSpPr txBox="1"/>
      </xdr:nvSpPr>
      <xdr:spPr>
        <a:xfrm>
          <a:off x="17106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17780</xdr:rowOff>
    </xdr:from>
    <xdr:to>
      <xdr:col>23</xdr:col>
      <xdr:colOff>457200</xdr:colOff>
      <xdr:row>80</xdr:row>
      <xdr:rowOff>119380</xdr:rowOff>
    </xdr:to>
    <xdr:sp macro="" textlink="">
      <xdr:nvSpPr>
        <xdr:cNvPr id="273" name="円/楕円 272"/>
        <xdr:cNvSpPr/>
      </xdr:nvSpPr>
      <xdr:spPr>
        <a:xfrm>
          <a:off x="161290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104157</xdr:rowOff>
    </xdr:from>
    <xdr:ext cx="736600" cy="259045"/>
    <xdr:sp macro="" textlink="">
      <xdr:nvSpPr>
        <xdr:cNvPr id="274" name="テキスト ボックス 273"/>
        <xdr:cNvSpPr txBox="1"/>
      </xdr:nvSpPr>
      <xdr:spPr>
        <a:xfrm>
          <a:off x="15798800" y="1382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7196</xdr:rowOff>
    </xdr:from>
    <xdr:to>
      <xdr:col>22</xdr:col>
      <xdr:colOff>254000</xdr:colOff>
      <xdr:row>81</xdr:row>
      <xdr:rowOff>108796</xdr:rowOff>
    </xdr:to>
    <xdr:sp macro="" textlink="">
      <xdr:nvSpPr>
        <xdr:cNvPr id="275" name="円/楕円 274"/>
        <xdr:cNvSpPr/>
      </xdr:nvSpPr>
      <xdr:spPr>
        <a:xfrm>
          <a:off x="15240000" y="138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118973</xdr:rowOff>
    </xdr:from>
    <xdr:ext cx="762000" cy="259045"/>
    <xdr:sp macro="" textlink="">
      <xdr:nvSpPr>
        <xdr:cNvPr id="276" name="テキスト ボックス 275"/>
        <xdr:cNvSpPr txBox="1"/>
      </xdr:nvSpPr>
      <xdr:spPr>
        <a:xfrm>
          <a:off x="14909800" y="1366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35137</xdr:rowOff>
    </xdr:from>
    <xdr:to>
      <xdr:col>21</xdr:col>
      <xdr:colOff>50800</xdr:colOff>
      <xdr:row>89</xdr:row>
      <xdr:rowOff>136737</xdr:rowOff>
    </xdr:to>
    <xdr:sp macro="" textlink="">
      <xdr:nvSpPr>
        <xdr:cNvPr id="277" name="円/楕円 276"/>
        <xdr:cNvSpPr/>
      </xdr:nvSpPr>
      <xdr:spPr>
        <a:xfrm>
          <a:off x="14351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146914</xdr:rowOff>
    </xdr:from>
    <xdr:ext cx="762000" cy="259045"/>
    <xdr:sp macro="" textlink="">
      <xdr:nvSpPr>
        <xdr:cNvPr id="278" name="テキスト ボックス 277"/>
        <xdr:cNvSpPr txBox="1"/>
      </xdr:nvSpPr>
      <xdr:spPr>
        <a:xfrm>
          <a:off x="14020800" y="1506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79" name="円/楕円 278"/>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82566</xdr:rowOff>
    </xdr:from>
    <xdr:ext cx="762000" cy="259045"/>
    <xdr:sp macro="" textlink="">
      <xdr:nvSpPr>
        <xdr:cNvPr id="280" name="テキスト ボックス 279"/>
        <xdr:cNvSpPr txBox="1"/>
      </xdr:nvSpPr>
      <xdr:spPr>
        <a:xfrm>
          <a:off x="13131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普通会計の職員数は</a:t>
          </a:r>
          <a:r>
            <a:rPr lang="ja-JP" altLang="en-US" sz="1300">
              <a:solidFill>
                <a:schemeClr val="dk1"/>
              </a:solidFill>
              <a:effectLst/>
              <a:latin typeface="+mn-lt"/>
              <a:ea typeface="+mn-ea"/>
              <a:cs typeface="+mn-cs"/>
            </a:rPr>
            <a:t>再任用職員の増により</a:t>
          </a:r>
          <a:r>
            <a:rPr lang="ja-JP" altLang="ja-JP" sz="1300">
              <a:solidFill>
                <a:schemeClr val="dk1"/>
              </a:solidFill>
              <a:effectLst/>
              <a:latin typeface="+mn-lt"/>
              <a:ea typeface="+mn-ea"/>
              <a:cs typeface="+mn-cs"/>
            </a:rPr>
            <a:t>前年度比</a:t>
          </a:r>
          <a:r>
            <a:rPr lang="en-US" altLang="ja-JP" sz="1300">
              <a:solidFill>
                <a:schemeClr val="dk1"/>
              </a:solidFill>
              <a:effectLst/>
              <a:latin typeface="+mn-lt"/>
              <a:ea typeface="+mn-ea"/>
              <a:cs typeface="+mn-cs"/>
            </a:rPr>
            <a:t>8</a:t>
          </a:r>
          <a:r>
            <a:rPr lang="ja-JP" altLang="ja-JP" sz="1300">
              <a:solidFill>
                <a:schemeClr val="dk1"/>
              </a:solidFill>
              <a:effectLst/>
              <a:latin typeface="+mn-lt"/>
              <a:ea typeface="+mn-ea"/>
              <a:cs typeface="+mn-cs"/>
            </a:rPr>
            <a:t>人の</a:t>
          </a:r>
          <a:r>
            <a:rPr lang="ja-JP" altLang="en-US" sz="1300">
              <a:solidFill>
                <a:schemeClr val="dk1"/>
              </a:solidFill>
              <a:effectLst/>
              <a:latin typeface="+mn-lt"/>
              <a:ea typeface="+mn-ea"/>
              <a:cs typeface="+mn-cs"/>
            </a:rPr>
            <a:t>増</a:t>
          </a:r>
          <a:r>
            <a:rPr lang="ja-JP" altLang="ja-JP" sz="1300">
              <a:solidFill>
                <a:schemeClr val="dk1"/>
              </a:solidFill>
              <a:effectLst/>
              <a:latin typeface="+mn-lt"/>
              <a:ea typeface="+mn-ea"/>
              <a:cs typeface="+mn-cs"/>
            </a:rPr>
            <a:t>とな</a:t>
          </a:r>
          <a:r>
            <a:rPr lang="ja-JP" altLang="en-US" sz="1300">
              <a:solidFill>
                <a:schemeClr val="dk1"/>
              </a:solidFill>
              <a:effectLst/>
              <a:latin typeface="+mn-lt"/>
              <a:ea typeface="+mn-ea"/>
              <a:cs typeface="+mn-cs"/>
            </a:rPr>
            <a:t>ったものの</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人口の増に伴い</a:t>
          </a:r>
          <a:r>
            <a:rPr lang="ja-JP" altLang="ja-JP" sz="1300">
              <a:solidFill>
                <a:schemeClr val="dk1"/>
              </a:solidFill>
              <a:effectLst/>
              <a:latin typeface="+mn-lt"/>
              <a:ea typeface="+mn-ea"/>
              <a:cs typeface="+mn-cs"/>
            </a:rPr>
            <a:t>人口１千人当たりの職員数は</a:t>
          </a:r>
          <a:r>
            <a:rPr lang="en-US" altLang="ja-JP" sz="1300">
              <a:solidFill>
                <a:schemeClr val="dk1"/>
              </a:solidFill>
              <a:effectLst/>
              <a:latin typeface="+mn-lt"/>
              <a:ea typeface="+mn-ea"/>
              <a:cs typeface="+mn-cs"/>
            </a:rPr>
            <a:t>6.90</a:t>
          </a:r>
          <a:r>
            <a:rPr lang="ja-JP" altLang="en-US" sz="1300">
              <a:solidFill>
                <a:schemeClr val="dk1"/>
              </a:solidFill>
              <a:effectLst/>
              <a:latin typeface="+mn-lt"/>
              <a:ea typeface="+mn-ea"/>
              <a:cs typeface="+mn-cs"/>
            </a:rPr>
            <a:t>人となり</a:t>
          </a:r>
          <a:r>
            <a:rPr lang="ja-JP" altLang="ja-JP" sz="1300">
              <a:solidFill>
                <a:schemeClr val="dk1"/>
              </a:solidFill>
              <a:effectLst/>
              <a:latin typeface="+mn-lt"/>
              <a:ea typeface="+mn-ea"/>
              <a:cs typeface="+mn-cs"/>
            </a:rPr>
            <a:t>前年度から</a:t>
          </a:r>
          <a:r>
            <a:rPr lang="en-US" altLang="ja-JP" sz="1300">
              <a:solidFill>
                <a:schemeClr val="dk1"/>
              </a:solidFill>
              <a:effectLst/>
              <a:latin typeface="+mn-lt"/>
              <a:ea typeface="+mn-ea"/>
              <a:cs typeface="+mn-cs"/>
            </a:rPr>
            <a:t>0.04</a:t>
          </a:r>
          <a:r>
            <a:rPr lang="ja-JP" altLang="ja-JP" sz="1300">
              <a:solidFill>
                <a:schemeClr val="dk1"/>
              </a:solidFill>
              <a:effectLst/>
              <a:latin typeface="+mn-lt"/>
              <a:ea typeface="+mn-ea"/>
              <a:cs typeface="+mn-cs"/>
            </a:rPr>
            <a:t>人減少した。行政需要の多様化、複雑化に対応しつつ、指定管理者施設の拡充をはじめ、外部化を基軸とした事務事業の見直しを進めるなど、「職員定数管理計画２０１５」に基づいた適正な定数管理を行い、類似団体の平均水準を下回るよう抑制に努めて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24493</xdr:rowOff>
    </xdr:from>
    <xdr:to>
      <xdr:col>24</xdr:col>
      <xdr:colOff>558800</xdr:colOff>
      <xdr:row>67</xdr:row>
      <xdr:rowOff>137462</xdr:rowOff>
    </xdr:to>
    <xdr:cxnSp macro="">
      <xdr:nvCxnSpPr>
        <xdr:cNvPr id="312" name="直線コネクタ 311"/>
        <xdr:cNvCxnSpPr/>
      </xdr:nvCxnSpPr>
      <xdr:spPr>
        <a:xfrm flipV="1">
          <a:off x="17018000" y="10140043"/>
          <a:ext cx="0" cy="14845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109539</xdr:rowOff>
    </xdr:from>
    <xdr:ext cx="762000" cy="259045"/>
    <xdr:sp macro="" textlink="">
      <xdr:nvSpPr>
        <xdr:cNvPr id="313" name="定員管理の状況最小値テキスト"/>
        <xdr:cNvSpPr txBox="1"/>
      </xdr:nvSpPr>
      <xdr:spPr>
        <a:xfrm>
          <a:off x="17106900" y="1159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17.72</a:t>
          </a:r>
          <a:endParaRPr kumimoji="1" lang="ja-JP" altLang="en-US" sz="1000" b="1">
            <a:latin typeface="ＭＳ Ｐゴシック"/>
          </a:endParaRPr>
        </a:p>
      </xdr:txBody>
    </xdr:sp>
    <xdr:clientData/>
  </xdr:oneCellAnchor>
  <xdr:twoCellAnchor>
    <xdr:from>
      <xdr:col>24</xdr:col>
      <xdr:colOff>469900</xdr:colOff>
      <xdr:row>67</xdr:row>
      <xdr:rowOff>137462</xdr:rowOff>
    </xdr:from>
    <xdr:to>
      <xdr:col>24</xdr:col>
      <xdr:colOff>647700</xdr:colOff>
      <xdr:row>67</xdr:row>
      <xdr:rowOff>137462</xdr:rowOff>
    </xdr:to>
    <xdr:cxnSp macro="">
      <xdr:nvCxnSpPr>
        <xdr:cNvPr id="314" name="直線コネクタ 313"/>
        <xdr:cNvCxnSpPr/>
      </xdr:nvCxnSpPr>
      <xdr:spPr>
        <a:xfrm>
          <a:off x="16929100" y="1162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110870</xdr:rowOff>
    </xdr:from>
    <xdr:ext cx="762000" cy="259045"/>
    <xdr:sp macro="" textlink="">
      <xdr:nvSpPr>
        <xdr:cNvPr id="315"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a:t>
          </a:r>
          <a:endParaRPr kumimoji="1" lang="ja-JP" altLang="en-US" sz="1000" b="1">
            <a:latin typeface="ＭＳ Ｐゴシック"/>
          </a:endParaRPr>
        </a:p>
      </xdr:txBody>
    </xdr:sp>
    <xdr:clientData/>
  </xdr:oneCellAnchor>
  <xdr:twoCellAnchor>
    <xdr:from>
      <xdr:col>24</xdr:col>
      <xdr:colOff>469900</xdr:colOff>
      <xdr:row>59</xdr:row>
      <xdr:rowOff>24493</xdr:rowOff>
    </xdr:from>
    <xdr:to>
      <xdr:col>24</xdr:col>
      <xdr:colOff>647700</xdr:colOff>
      <xdr:row>59</xdr:row>
      <xdr:rowOff>24493</xdr:rowOff>
    </xdr:to>
    <xdr:cxnSp macro="">
      <xdr:nvCxnSpPr>
        <xdr:cNvPr id="316" name="直線コネクタ 315"/>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94343</xdr:rowOff>
    </xdr:from>
    <xdr:to>
      <xdr:col>24</xdr:col>
      <xdr:colOff>558800</xdr:colOff>
      <xdr:row>60</xdr:row>
      <xdr:rowOff>98939</xdr:rowOff>
    </xdr:to>
    <xdr:cxnSp macro="">
      <xdr:nvCxnSpPr>
        <xdr:cNvPr id="317" name="直線コネクタ 316"/>
        <xdr:cNvCxnSpPr/>
      </xdr:nvCxnSpPr>
      <xdr:spPr>
        <a:xfrm flipV="1">
          <a:off x="16179800" y="10381343"/>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160279</xdr:rowOff>
    </xdr:from>
    <xdr:ext cx="762000" cy="259045"/>
    <xdr:sp macro="" textlink="">
      <xdr:nvSpPr>
        <xdr:cNvPr id="318" name="定員管理の状況平均値テキスト"/>
        <xdr:cNvSpPr txBox="1"/>
      </xdr:nvSpPr>
      <xdr:spPr>
        <a:xfrm>
          <a:off x="17106900" y="10104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143752</xdr:rowOff>
    </xdr:from>
    <xdr:to>
      <xdr:col>24</xdr:col>
      <xdr:colOff>609600</xdr:colOff>
      <xdr:row>60</xdr:row>
      <xdr:rowOff>73902</xdr:rowOff>
    </xdr:to>
    <xdr:sp macro="" textlink="">
      <xdr:nvSpPr>
        <xdr:cNvPr id="319" name="フローチャート : 判断 318"/>
        <xdr:cNvSpPr/>
      </xdr:nvSpPr>
      <xdr:spPr>
        <a:xfrm>
          <a:off x="169672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98939</xdr:rowOff>
    </xdr:from>
    <xdr:to>
      <xdr:col>23</xdr:col>
      <xdr:colOff>406400</xdr:colOff>
      <xdr:row>60</xdr:row>
      <xdr:rowOff>110430</xdr:rowOff>
    </xdr:to>
    <xdr:cxnSp macro="">
      <xdr:nvCxnSpPr>
        <xdr:cNvPr id="320" name="直線コネクタ 319"/>
        <xdr:cNvCxnSpPr/>
      </xdr:nvCxnSpPr>
      <xdr:spPr>
        <a:xfrm flipV="1">
          <a:off x="15290800" y="1038593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150646</xdr:rowOff>
    </xdr:from>
    <xdr:to>
      <xdr:col>23</xdr:col>
      <xdr:colOff>457200</xdr:colOff>
      <xdr:row>60</xdr:row>
      <xdr:rowOff>80796</xdr:rowOff>
    </xdr:to>
    <xdr:sp macro="" textlink="">
      <xdr:nvSpPr>
        <xdr:cNvPr id="321" name="フローチャート : 判断 320"/>
        <xdr:cNvSpPr/>
      </xdr:nvSpPr>
      <xdr:spPr>
        <a:xfrm>
          <a:off x="16129000" y="102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90973</xdr:rowOff>
    </xdr:from>
    <xdr:ext cx="736600" cy="259045"/>
    <xdr:sp macro="" textlink="">
      <xdr:nvSpPr>
        <xdr:cNvPr id="322" name="テキスト ボックス 321"/>
        <xdr:cNvSpPr txBox="1"/>
      </xdr:nvSpPr>
      <xdr:spPr>
        <a:xfrm>
          <a:off x="15798800" y="1003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105833</xdr:rowOff>
    </xdr:from>
    <xdr:to>
      <xdr:col>22</xdr:col>
      <xdr:colOff>203200</xdr:colOff>
      <xdr:row>60</xdr:row>
      <xdr:rowOff>110430</xdr:rowOff>
    </xdr:to>
    <xdr:cxnSp macro="">
      <xdr:nvCxnSpPr>
        <xdr:cNvPr id="323" name="直線コネクタ 322"/>
        <xdr:cNvCxnSpPr/>
      </xdr:nvCxnSpPr>
      <xdr:spPr>
        <a:xfrm>
          <a:off x="14401800" y="10392833"/>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163285</xdr:rowOff>
    </xdr:from>
    <xdr:to>
      <xdr:col>22</xdr:col>
      <xdr:colOff>254000</xdr:colOff>
      <xdr:row>60</xdr:row>
      <xdr:rowOff>93435</xdr:rowOff>
    </xdr:to>
    <xdr:sp macro="" textlink="">
      <xdr:nvSpPr>
        <xdr:cNvPr id="324" name="フローチャート : 判断 323"/>
        <xdr:cNvSpPr/>
      </xdr:nvSpPr>
      <xdr:spPr>
        <a:xfrm>
          <a:off x="15240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103612</xdr:rowOff>
    </xdr:from>
    <xdr:ext cx="762000" cy="259045"/>
    <xdr:sp macro="" textlink="">
      <xdr:nvSpPr>
        <xdr:cNvPr id="325" name="テキスト ボックス 324"/>
        <xdr:cNvSpPr txBox="1"/>
      </xdr:nvSpPr>
      <xdr:spPr>
        <a:xfrm>
          <a:off x="14909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105833</xdr:rowOff>
    </xdr:from>
    <xdr:to>
      <xdr:col>21</xdr:col>
      <xdr:colOff>0</xdr:colOff>
      <xdr:row>60</xdr:row>
      <xdr:rowOff>146050</xdr:rowOff>
    </xdr:to>
    <xdr:cxnSp macro="">
      <xdr:nvCxnSpPr>
        <xdr:cNvPr id="326" name="直線コネクタ 325"/>
        <xdr:cNvCxnSpPr/>
      </xdr:nvCxnSpPr>
      <xdr:spPr>
        <a:xfrm flipV="1">
          <a:off x="13512800" y="103928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170180</xdr:rowOff>
    </xdr:from>
    <xdr:to>
      <xdr:col>21</xdr:col>
      <xdr:colOff>50800</xdr:colOff>
      <xdr:row>60</xdr:row>
      <xdr:rowOff>100330</xdr:rowOff>
    </xdr:to>
    <xdr:sp macro="" textlink="">
      <xdr:nvSpPr>
        <xdr:cNvPr id="327" name="フローチャート : 判断 326"/>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110507</xdr:rowOff>
    </xdr:from>
    <xdr:ext cx="762000" cy="259045"/>
    <xdr:sp macro="" textlink="">
      <xdr:nvSpPr>
        <xdr:cNvPr id="328" name="テキスト ボックス 327"/>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42394</xdr:rowOff>
    </xdr:from>
    <xdr:to>
      <xdr:col>19</xdr:col>
      <xdr:colOff>533400</xdr:colOff>
      <xdr:row>60</xdr:row>
      <xdr:rowOff>143994</xdr:rowOff>
    </xdr:to>
    <xdr:sp macro="" textlink="">
      <xdr:nvSpPr>
        <xdr:cNvPr id="329" name="フローチャート : 判断 328"/>
        <xdr:cNvSpPr/>
      </xdr:nvSpPr>
      <xdr:spPr>
        <a:xfrm>
          <a:off x="13462000" y="1032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154171</xdr:rowOff>
    </xdr:from>
    <xdr:ext cx="762000" cy="259045"/>
    <xdr:sp macro="" textlink="">
      <xdr:nvSpPr>
        <xdr:cNvPr id="330" name="テキスト ボックス 329"/>
        <xdr:cNvSpPr txBox="1"/>
      </xdr:nvSpPr>
      <xdr:spPr>
        <a:xfrm>
          <a:off x="13131800" y="1009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43543</xdr:rowOff>
    </xdr:from>
    <xdr:to>
      <xdr:col>24</xdr:col>
      <xdr:colOff>609600</xdr:colOff>
      <xdr:row>60</xdr:row>
      <xdr:rowOff>145143</xdr:rowOff>
    </xdr:to>
    <xdr:sp macro="" textlink="">
      <xdr:nvSpPr>
        <xdr:cNvPr id="336" name="円/楕円 335"/>
        <xdr:cNvSpPr/>
      </xdr:nvSpPr>
      <xdr:spPr>
        <a:xfrm>
          <a:off x="16967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15620</xdr:rowOff>
    </xdr:from>
    <xdr:ext cx="762000" cy="259045"/>
    <xdr:sp macro="" textlink="">
      <xdr:nvSpPr>
        <xdr:cNvPr id="337" name="定員管理の状況該当値テキスト"/>
        <xdr:cNvSpPr txBox="1"/>
      </xdr:nvSpPr>
      <xdr:spPr>
        <a:xfrm>
          <a:off x="17106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48139</xdr:rowOff>
    </xdr:from>
    <xdr:to>
      <xdr:col>23</xdr:col>
      <xdr:colOff>457200</xdr:colOff>
      <xdr:row>60</xdr:row>
      <xdr:rowOff>149739</xdr:rowOff>
    </xdr:to>
    <xdr:sp macro="" textlink="">
      <xdr:nvSpPr>
        <xdr:cNvPr id="338" name="円/楕円 337"/>
        <xdr:cNvSpPr/>
      </xdr:nvSpPr>
      <xdr:spPr>
        <a:xfrm>
          <a:off x="16129000" y="103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134516</xdr:rowOff>
    </xdr:from>
    <xdr:ext cx="736600" cy="259045"/>
    <xdr:sp macro="" textlink="">
      <xdr:nvSpPr>
        <xdr:cNvPr id="339" name="テキスト ボックス 338"/>
        <xdr:cNvSpPr txBox="1"/>
      </xdr:nvSpPr>
      <xdr:spPr>
        <a:xfrm>
          <a:off x="15798800" y="10421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59630</xdr:rowOff>
    </xdr:from>
    <xdr:to>
      <xdr:col>22</xdr:col>
      <xdr:colOff>254000</xdr:colOff>
      <xdr:row>60</xdr:row>
      <xdr:rowOff>161230</xdr:rowOff>
    </xdr:to>
    <xdr:sp macro="" textlink="">
      <xdr:nvSpPr>
        <xdr:cNvPr id="340" name="円/楕円 339"/>
        <xdr:cNvSpPr/>
      </xdr:nvSpPr>
      <xdr:spPr>
        <a:xfrm>
          <a:off x="15240000" y="103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146007</xdr:rowOff>
    </xdr:from>
    <xdr:ext cx="762000" cy="259045"/>
    <xdr:sp macro="" textlink="">
      <xdr:nvSpPr>
        <xdr:cNvPr id="341" name="テキスト ボックス 340"/>
        <xdr:cNvSpPr txBox="1"/>
      </xdr:nvSpPr>
      <xdr:spPr>
        <a:xfrm>
          <a:off x="14909800" y="104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55033</xdr:rowOff>
    </xdr:from>
    <xdr:to>
      <xdr:col>21</xdr:col>
      <xdr:colOff>50800</xdr:colOff>
      <xdr:row>60</xdr:row>
      <xdr:rowOff>156633</xdr:rowOff>
    </xdr:to>
    <xdr:sp macro="" textlink="">
      <xdr:nvSpPr>
        <xdr:cNvPr id="342" name="円/楕円 341"/>
        <xdr:cNvSpPr/>
      </xdr:nvSpPr>
      <xdr:spPr>
        <a:xfrm>
          <a:off x="14351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141410</xdr:rowOff>
    </xdr:from>
    <xdr:ext cx="762000" cy="259045"/>
    <xdr:sp macro="" textlink="">
      <xdr:nvSpPr>
        <xdr:cNvPr id="343" name="テキスト ボックス 342"/>
        <xdr:cNvSpPr txBox="1"/>
      </xdr:nvSpPr>
      <xdr:spPr>
        <a:xfrm>
          <a:off x="140208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95250</xdr:rowOff>
    </xdr:from>
    <xdr:to>
      <xdr:col>19</xdr:col>
      <xdr:colOff>533400</xdr:colOff>
      <xdr:row>61</xdr:row>
      <xdr:rowOff>25400</xdr:rowOff>
    </xdr:to>
    <xdr:sp macro="" textlink="">
      <xdr:nvSpPr>
        <xdr:cNvPr id="344" name="円/楕円 343"/>
        <xdr:cNvSpPr/>
      </xdr:nvSpPr>
      <xdr:spPr>
        <a:xfrm>
          <a:off x="1346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10177</xdr:rowOff>
    </xdr:from>
    <xdr:ext cx="762000" cy="259045"/>
    <xdr:sp macro="" textlink="">
      <xdr:nvSpPr>
        <xdr:cNvPr id="345" name="テキスト ボックス 344"/>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3.5%]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実質公債費比率は、区債（区の借金）償還額が減少傾向にあることなどにより、前年度比</a:t>
          </a:r>
          <a:r>
            <a:rPr lang="en-US" altLang="ja-JP" sz="1300">
              <a:solidFill>
                <a:schemeClr val="dk1"/>
              </a:solidFill>
              <a:effectLst/>
              <a:latin typeface="+mn-lt"/>
              <a:ea typeface="+mn-ea"/>
              <a:cs typeface="+mn-cs"/>
            </a:rPr>
            <a:t>0.6</a:t>
          </a:r>
          <a:r>
            <a:rPr lang="ja-JP" altLang="ja-JP" sz="1300">
              <a:solidFill>
                <a:schemeClr val="dk1"/>
              </a:solidFill>
              <a:effectLst/>
              <a:latin typeface="+mn-lt"/>
              <a:ea typeface="+mn-ea"/>
              <a:cs typeface="+mn-cs"/>
            </a:rPr>
            <a:t>ポイント低下し、類似団体平均を</a:t>
          </a:r>
          <a:r>
            <a:rPr lang="en-US" altLang="ja-JP" sz="1300">
              <a:solidFill>
                <a:schemeClr val="dk1"/>
              </a:solidFill>
              <a:effectLst/>
              <a:latin typeface="+mn-lt"/>
              <a:ea typeface="+mn-ea"/>
              <a:cs typeface="+mn-cs"/>
            </a:rPr>
            <a:t>1.2</a:t>
          </a:r>
          <a:r>
            <a:rPr lang="ja-JP" altLang="ja-JP" sz="1300">
              <a:solidFill>
                <a:schemeClr val="dk1"/>
              </a:solidFill>
              <a:effectLst/>
              <a:latin typeface="+mn-lt"/>
              <a:ea typeface="+mn-ea"/>
              <a:cs typeface="+mn-cs"/>
            </a:rPr>
            <a:t>ポイント下回っている。今後も学校改築などで区債発行が見込まれるが、引き続き将来負担への影響に配慮し、計画的な活用を図るとともに、減債基金への積立てを継続し、償還財源を確保していく。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37</xdr:row>
      <xdr:rowOff>124278</xdr:rowOff>
    </xdr:from>
    <xdr:to>
      <xdr:col>26</xdr:col>
      <xdr:colOff>76200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53522</xdr:rowOff>
    </xdr:from>
    <xdr:to>
      <xdr:col>24</xdr:col>
      <xdr:colOff>558800</xdr:colOff>
      <xdr:row>44</xdr:row>
      <xdr:rowOff>113393</xdr:rowOff>
    </xdr:to>
    <xdr:cxnSp macro="">
      <xdr:nvCxnSpPr>
        <xdr:cNvPr id="373" name="直線コネクタ 372"/>
        <xdr:cNvCxnSpPr/>
      </xdr:nvCxnSpPr>
      <xdr:spPr>
        <a:xfrm flipV="1">
          <a:off x="17018000" y="6054272"/>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85470</xdr:rowOff>
    </xdr:from>
    <xdr:ext cx="762000" cy="259045"/>
    <xdr:sp macro="" textlink="">
      <xdr:nvSpPr>
        <xdr:cNvPr id="374" name="公債費負担の状況最小値テキスト"/>
        <xdr:cNvSpPr txBox="1"/>
      </xdr:nvSpPr>
      <xdr:spPr>
        <a:xfrm>
          <a:off x="17106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44</xdr:row>
      <xdr:rowOff>113393</xdr:rowOff>
    </xdr:from>
    <xdr:to>
      <xdr:col>24</xdr:col>
      <xdr:colOff>647700</xdr:colOff>
      <xdr:row>44</xdr:row>
      <xdr:rowOff>113393</xdr:rowOff>
    </xdr:to>
    <xdr:cxnSp macro="">
      <xdr:nvCxnSpPr>
        <xdr:cNvPr id="375" name="直線コネクタ 374"/>
        <xdr:cNvCxnSpPr/>
      </xdr:nvCxnSpPr>
      <xdr:spPr>
        <a:xfrm>
          <a:off x="16929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139899</xdr:rowOff>
    </xdr:from>
    <xdr:ext cx="762000" cy="259045"/>
    <xdr:sp macro="" textlink="">
      <xdr:nvSpPr>
        <xdr:cNvPr id="37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24</xdr:col>
      <xdr:colOff>469900</xdr:colOff>
      <xdr:row>35</xdr:row>
      <xdr:rowOff>53522</xdr:rowOff>
    </xdr:from>
    <xdr:to>
      <xdr:col>24</xdr:col>
      <xdr:colOff>647700</xdr:colOff>
      <xdr:row>35</xdr:row>
      <xdr:rowOff>53522</xdr:rowOff>
    </xdr:to>
    <xdr:cxnSp macro="">
      <xdr:nvCxnSpPr>
        <xdr:cNvPr id="377" name="直線コネクタ 37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39007</xdr:rowOff>
    </xdr:from>
    <xdr:to>
      <xdr:col>24</xdr:col>
      <xdr:colOff>558800</xdr:colOff>
      <xdr:row>38</xdr:row>
      <xdr:rowOff>142422</xdr:rowOff>
    </xdr:to>
    <xdr:cxnSp macro="">
      <xdr:nvCxnSpPr>
        <xdr:cNvPr id="378" name="直線コネクタ 377"/>
        <xdr:cNvCxnSpPr/>
      </xdr:nvCxnSpPr>
      <xdr:spPr>
        <a:xfrm flipV="1">
          <a:off x="16179800" y="6554107"/>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167112</xdr:rowOff>
    </xdr:from>
    <xdr:ext cx="762000" cy="259045"/>
    <xdr:sp macro="" textlink="">
      <xdr:nvSpPr>
        <xdr:cNvPr id="379" name="公債費負担の状況平均値テキスト"/>
        <xdr:cNvSpPr txBox="1"/>
      </xdr:nvSpPr>
      <xdr:spPr>
        <a:xfrm>
          <a:off x="17106900" y="6682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a:rPr>
            <a:t>△ </a:t>
          </a: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23585</xdr:rowOff>
    </xdr:from>
    <xdr:to>
      <xdr:col>24</xdr:col>
      <xdr:colOff>609600</xdr:colOff>
      <xdr:row>39</xdr:row>
      <xdr:rowOff>125185</xdr:rowOff>
    </xdr:to>
    <xdr:sp macro="" textlink="">
      <xdr:nvSpPr>
        <xdr:cNvPr id="380" name="フローチャート : 判断 379"/>
        <xdr:cNvSpPr/>
      </xdr:nvSpPr>
      <xdr:spPr>
        <a:xfrm>
          <a:off x="169672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142422</xdr:rowOff>
    </xdr:from>
    <xdr:to>
      <xdr:col>23</xdr:col>
      <xdr:colOff>406400</xdr:colOff>
      <xdr:row>39</xdr:row>
      <xdr:rowOff>57150</xdr:rowOff>
    </xdr:to>
    <xdr:cxnSp macro="">
      <xdr:nvCxnSpPr>
        <xdr:cNvPr id="381" name="直線コネクタ 380"/>
        <xdr:cNvCxnSpPr/>
      </xdr:nvCxnSpPr>
      <xdr:spPr>
        <a:xfrm flipV="1">
          <a:off x="15290800" y="6657522"/>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109765</xdr:rowOff>
    </xdr:from>
    <xdr:to>
      <xdr:col>23</xdr:col>
      <xdr:colOff>457200</xdr:colOff>
      <xdr:row>40</xdr:row>
      <xdr:rowOff>39915</xdr:rowOff>
    </xdr:to>
    <xdr:sp macro="" textlink="">
      <xdr:nvSpPr>
        <xdr:cNvPr id="382" name="フローチャート : 判断 381"/>
        <xdr:cNvSpPr/>
      </xdr:nvSpPr>
      <xdr:spPr>
        <a:xfrm>
          <a:off x="16129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24692</xdr:rowOff>
    </xdr:from>
    <xdr:ext cx="736600" cy="259045"/>
    <xdr:sp macro="" textlink="">
      <xdr:nvSpPr>
        <xdr:cNvPr id="383" name="テキスト ボックス 382"/>
        <xdr:cNvSpPr txBox="1"/>
      </xdr:nvSpPr>
      <xdr:spPr>
        <a:xfrm>
          <a:off x="15798800" y="688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57150</xdr:rowOff>
    </xdr:from>
    <xdr:to>
      <xdr:col>22</xdr:col>
      <xdr:colOff>203200</xdr:colOff>
      <xdr:row>39</xdr:row>
      <xdr:rowOff>126093</xdr:rowOff>
    </xdr:to>
    <xdr:cxnSp macro="">
      <xdr:nvCxnSpPr>
        <xdr:cNvPr id="384" name="直線コネクタ 383"/>
        <xdr:cNvCxnSpPr/>
      </xdr:nvCxnSpPr>
      <xdr:spPr>
        <a:xfrm flipV="1">
          <a:off x="14401800" y="674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24493</xdr:rowOff>
    </xdr:from>
    <xdr:to>
      <xdr:col>22</xdr:col>
      <xdr:colOff>254000</xdr:colOff>
      <xdr:row>40</xdr:row>
      <xdr:rowOff>126093</xdr:rowOff>
    </xdr:to>
    <xdr:sp macro="" textlink="">
      <xdr:nvSpPr>
        <xdr:cNvPr id="385" name="フローチャート : 判断 384"/>
        <xdr:cNvSpPr/>
      </xdr:nvSpPr>
      <xdr:spPr>
        <a:xfrm>
          <a:off x="152400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110870</xdr:rowOff>
    </xdr:from>
    <xdr:ext cx="762000" cy="259045"/>
    <xdr:sp macro="" textlink="">
      <xdr:nvSpPr>
        <xdr:cNvPr id="386" name="テキスト ボックス 385"/>
        <xdr:cNvSpPr txBox="1"/>
      </xdr:nvSpPr>
      <xdr:spPr>
        <a:xfrm>
          <a:off x="149098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126093</xdr:rowOff>
    </xdr:from>
    <xdr:to>
      <xdr:col>21</xdr:col>
      <xdr:colOff>0</xdr:colOff>
      <xdr:row>40</xdr:row>
      <xdr:rowOff>23585</xdr:rowOff>
    </xdr:to>
    <xdr:cxnSp macro="">
      <xdr:nvCxnSpPr>
        <xdr:cNvPr id="387" name="直線コネクタ 386"/>
        <xdr:cNvCxnSpPr/>
      </xdr:nvCxnSpPr>
      <xdr:spPr>
        <a:xfrm flipV="1">
          <a:off x="13512800" y="68126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127907</xdr:rowOff>
    </xdr:from>
    <xdr:to>
      <xdr:col>21</xdr:col>
      <xdr:colOff>50800</xdr:colOff>
      <xdr:row>41</xdr:row>
      <xdr:rowOff>58057</xdr:rowOff>
    </xdr:to>
    <xdr:sp macro="" textlink="">
      <xdr:nvSpPr>
        <xdr:cNvPr id="388" name="フローチャート : 判断 387"/>
        <xdr:cNvSpPr/>
      </xdr:nvSpPr>
      <xdr:spPr>
        <a:xfrm>
          <a:off x="14351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42834</xdr:rowOff>
    </xdr:from>
    <xdr:ext cx="762000" cy="259045"/>
    <xdr:sp macro="" textlink="">
      <xdr:nvSpPr>
        <xdr:cNvPr id="389" name="テキスト ボックス 388"/>
        <xdr:cNvSpPr txBox="1"/>
      </xdr:nvSpPr>
      <xdr:spPr>
        <a:xfrm>
          <a:off x="14020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77107</xdr:rowOff>
    </xdr:from>
    <xdr:to>
      <xdr:col>19</xdr:col>
      <xdr:colOff>533400</xdr:colOff>
      <xdr:row>42</xdr:row>
      <xdr:rowOff>7257</xdr:rowOff>
    </xdr:to>
    <xdr:sp macro="" textlink="">
      <xdr:nvSpPr>
        <xdr:cNvPr id="390" name="フローチャート : 判断 38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163484</xdr:rowOff>
    </xdr:from>
    <xdr:ext cx="762000" cy="259045"/>
    <xdr:sp macro="" textlink="">
      <xdr:nvSpPr>
        <xdr:cNvPr id="391" name="テキスト ボックス 390"/>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159657</xdr:rowOff>
    </xdr:from>
    <xdr:to>
      <xdr:col>24</xdr:col>
      <xdr:colOff>609600</xdr:colOff>
      <xdr:row>38</xdr:row>
      <xdr:rowOff>89807</xdr:rowOff>
    </xdr:to>
    <xdr:sp macro="" textlink="">
      <xdr:nvSpPr>
        <xdr:cNvPr id="397" name="円/楕円 396"/>
        <xdr:cNvSpPr/>
      </xdr:nvSpPr>
      <xdr:spPr>
        <a:xfrm>
          <a:off x="169672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4734</xdr:rowOff>
    </xdr:from>
    <xdr:ext cx="762000" cy="259045"/>
    <xdr:sp macro="" textlink="">
      <xdr:nvSpPr>
        <xdr:cNvPr id="398" name="公債費負担の状況該当値テキスト"/>
        <xdr:cNvSpPr txBox="1"/>
      </xdr:nvSpPr>
      <xdr:spPr>
        <a:xfrm>
          <a:off x="17106900" y="634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91622</xdr:rowOff>
    </xdr:from>
    <xdr:to>
      <xdr:col>23</xdr:col>
      <xdr:colOff>457200</xdr:colOff>
      <xdr:row>39</xdr:row>
      <xdr:rowOff>21772</xdr:rowOff>
    </xdr:to>
    <xdr:sp macro="" textlink="">
      <xdr:nvSpPr>
        <xdr:cNvPr id="399" name="円/楕円 398"/>
        <xdr:cNvSpPr/>
      </xdr:nvSpPr>
      <xdr:spPr>
        <a:xfrm>
          <a:off x="16129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31949</xdr:rowOff>
    </xdr:from>
    <xdr:ext cx="736600" cy="259045"/>
    <xdr:sp macro="" textlink="">
      <xdr:nvSpPr>
        <xdr:cNvPr id="400" name="テキスト ボックス 399"/>
        <xdr:cNvSpPr txBox="1"/>
      </xdr:nvSpPr>
      <xdr:spPr>
        <a:xfrm>
          <a:off x="15798800" y="637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6350</xdr:rowOff>
    </xdr:from>
    <xdr:to>
      <xdr:col>22</xdr:col>
      <xdr:colOff>254000</xdr:colOff>
      <xdr:row>39</xdr:row>
      <xdr:rowOff>107950</xdr:rowOff>
    </xdr:to>
    <xdr:sp macro="" textlink="">
      <xdr:nvSpPr>
        <xdr:cNvPr id="401" name="円/楕円 400"/>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118127</xdr:rowOff>
    </xdr:from>
    <xdr:ext cx="762000" cy="259045"/>
    <xdr:sp macro="" textlink="">
      <xdr:nvSpPr>
        <xdr:cNvPr id="402" name="テキスト ボックス 401"/>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75293</xdr:rowOff>
    </xdr:from>
    <xdr:to>
      <xdr:col>21</xdr:col>
      <xdr:colOff>50800</xdr:colOff>
      <xdr:row>40</xdr:row>
      <xdr:rowOff>5443</xdr:rowOff>
    </xdr:to>
    <xdr:sp macro="" textlink="">
      <xdr:nvSpPr>
        <xdr:cNvPr id="403" name="円/楕円 402"/>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15620</xdr:rowOff>
    </xdr:from>
    <xdr:ext cx="762000" cy="259045"/>
    <xdr:sp macro="" textlink="">
      <xdr:nvSpPr>
        <xdr:cNvPr id="404" name="テキスト ボックス 403"/>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144235</xdr:rowOff>
    </xdr:from>
    <xdr:to>
      <xdr:col>19</xdr:col>
      <xdr:colOff>533400</xdr:colOff>
      <xdr:row>40</xdr:row>
      <xdr:rowOff>74385</xdr:rowOff>
    </xdr:to>
    <xdr:sp macro="" textlink="">
      <xdr:nvSpPr>
        <xdr:cNvPr id="405" name="円/楕円 404"/>
        <xdr:cNvSpPr/>
      </xdr:nvSpPr>
      <xdr:spPr>
        <a:xfrm>
          <a:off x="13462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84562</xdr:rowOff>
    </xdr:from>
    <xdr:ext cx="762000" cy="259045"/>
    <xdr:sp macro="" textlink="">
      <xdr:nvSpPr>
        <xdr:cNvPr id="406" name="テキスト ボックス 405"/>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区債の現在高や債務負担行為に基づく支出予定額等を含めた将来負担額に対して、基金などの充当可能財源が上回っている状態にあり、将来負担比率は引き続き算定されていない。今後も区債の発行等にあたっては、財源措置の有無などを勘案し適正な活用に努めていく。</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18</xdr:row>
      <xdr:rowOff>88900</xdr:rowOff>
    </xdr:from>
    <xdr:to>
      <xdr:col>24</xdr:col>
      <xdr:colOff>558800</xdr:colOff>
      <xdr:row>18</xdr:row>
      <xdr:rowOff>88900</xdr:rowOff>
    </xdr:to>
    <xdr:cxnSp macro="">
      <xdr:nvCxnSpPr>
        <xdr:cNvPr id="427" name="直線コネクタ 426"/>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124477</xdr:rowOff>
    </xdr:from>
    <xdr:ext cx="762000" cy="259045"/>
    <xdr:sp macro="" textlink="">
      <xdr:nvSpPr>
        <xdr:cNvPr id="428"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18</xdr:row>
      <xdr:rowOff>88900</xdr:rowOff>
    </xdr:from>
    <xdr:to>
      <xdr:col>24</xdr:col>
      <xdr:colOff>647700</xdr:colOff>
      <xdr:row>18</xdr:row>
      <xdr:rowOff>88900</xdr:rowOff>
    </xdr:to>
    <xdr:cxnSp macro="">
      <xdr:nvCxnSpPr>
        <xdr:cNvPr id="429" name="直線コネクタ 428"/>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124477</xdr:rowOff>
    </xdr:from>
    <xdr:ext cx="762000" cy="259045"/>
    <xdr:sp macro="" textlink="">
      <xdr:nvSpPr>
        <xdr:cNvPr id="430"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18</xdr:row>
      <xdr:rowOff>88900</xdr:rowOff>
    </xdr:from>
    <xdr:to>
      <xdr:col>24</xdr:col>
      <xdr:colOff>647700</xdr:colOff>
      <xdr:row>18</xdr:row>
      <xdr:rowOff>88900</xdr:rowOff>
    </xdr:to>
    <xdr:cxnSp macro="">
      <xdr:nvCxnSpPr>
        <xdr:cNvPr id="431" name="直線コネクタ 430"/>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10177</xdr:rowOff>
    </xdr:from>
    <xdr:ext cx="762000" cy="259045"/>
    <xdr:sp macro="" textlink="">
      <xdr:nvSpPr>
        <xdr:cNvPr id="432"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38100</xdr:rowOff>
    </xdr:from>
    <xdr:to>
      <xdr:col>24</xdr:col>
      <xdr:colOff>609600</xdr:colOff>
      <xdr:row>18</xdr:row>
      <xdr:rowOff>139700</xdr:rowOff>
    </xdr:to>
    <xdr:sp macro="" textlink="">
      <xdr:nvSpPr>
        <xdr:cNvPr id="433" name="フローチャート : 判断 432"/>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18</xdr:row>
      <xdr:rowOff>38100</xdr:rowOff>
    </xdr:from>
    <xdr:to>
      <xdr:col>23</xdr:col>
      <xdr:colOff>457200</xdr:colOff>
      <xdr:row>18</xdr:row>
      <xdr:rowOff>139700</xdr:rowOff>
    </xdr:to>
    <xdr:sp macro="" textlink="">
      <xdr:nvSpPr>
        <xdr:cNvPr id="434" name="フローチャート : 判断 433"/>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149877</xdr:rowOff>
    </xdr:from>
    <xdr:ext cx="736600" cy="259045"/>
    <xdr:sp macro="" textlink="">
      <xdr:nvSpPr>
        <xdr:cNvPr id="435" name="テキスト ボックス 434"/>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18</xdr:row>
      <xdr:rowOff>38100</xdr:rowOff>
    </xdr:from>
    <xdr:to>
      <xdr:col>22</xdr:col>
      <xdr:colOff>254000</xdr:colOff>
      <xdr:row>18</xdr:row>
      <xdr:rowOff>139700</xdr:rowOff>
    </xdr:to>
    <xdr:sp macro="" textlink="">
      <xdr:nvSpPr>
        <xdr:cNvPr id="436" name="フローチャート : 判断 435"/>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149877</xdr:rowOff>
    </xdr:from>
    <xdr:ext cx="762000" cy="259045"/>
    <xdr:sp macro="" textlink="">
      <xdr:nvSpPr>
        <xdr:cNvPr id="437" name="テキスト ボックス 436"/>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38100</xdr:rowOff>
    </xdr:from>
    <xdr:to>
      <xdr:col>21</xdr:col>
      <xdr:colOff>50800</xdr:colOff>
      <xdr:row>18</xdr:row>
      <xdr:rowOff>139700</xdr:rowOff>
    </xdr:to>
    <xdr:sp macro="" textlink="">
      <xdr:nvSpPr>
        <xdr:cNvPr id="438" name="フローチャート : 判断 437"/>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149877</xdr:rowOff>
    </xdr:from>
    <xdr:ext cx="762000" cy="259045"/>
    <xdr:sp macro="" textlink="">
      <xdr:nvSpPr>
        <xdr:cNvPr id="439" name="テキスト ボックス 438"/>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38100</xdr:rowOff>
    </xdr:from>
    <xdr:to>
      <xdr:col>19</xdr:col>
      <xdr:colOff>533400</xdr:colOff>
      <xdr:row>18</xdr:row>
      <xdr:rowOff>139700</xdr:rowOff>
    </xdr:to>
    <xdr:sp macro="" textlink="">
      <xdr:nvSpPr>
        <xdr:cNvPr id="440" name="フローチャート : 判断 439"/>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149877</xdr:rowOff>
    </xdr:from>
    <xdr:ext cx="762000" cy="259045"/>
    <xdr:sp macro="" textlink="">
      <xdr:nvSpPr>
        <xdr:cNvPr id="441" name="テキスト ボックス 440"/>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341,252
323,643
20.61
144,117,928
137,206,971
6,704,175
83,489,769
24,289,357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人件費は、事業の外部化</a:t>
          </a:r>
          <a:r>
            <a:rPr kumimoji="1" lang="ja-JP" altLang="en-US" sz="1300">
              <a:solidFill>
                <a:schemeClr val="dk1"/>
              </a:solidFill>
              <a:effectLst/>
              <a:latin typeface="+mn-ea"/>
              <a:ea typeface="+mn-ea"/>
              <a:cs typeface="+mn-cs"/>
            </a:rPr>
            <a:t>など</a:t>
          </a:r>
          <a:r>
            <a:rPr kumimoji="1" lang="ja-JP" altLang="ja-JP" sz="1300">
              <a:solidFill>
                <a:schemeClr val="dk1"/>
              </a:solidFill>
              <a:effectLst/>
              <a:latin typeface="+mn-ea"/>
              <a:ea typeface="+mn-ea"/>
              <a:cs typeface="+mn-cs"/>
            </a:rPr>
            <a:t>による常勤職員数の減に伴う職員</a:t>
          </a:r>
          <a:r>
            <a:rPr kumimoji="1" lang="ja-JP" altLang="en-US" sz="1300">
              <a:solidFill>
                <a:schemeClr val="dk1"/>
              </a:solidFill>
              <a:effectLst/>
              <a:latin typeface="+mn-ea"/>
              <a:ea typeface="+mn-ea"/>
              <a:cs typeface="+mn-cs"/>
            </a:rPr>
            <a:t>給与費</a:t>
          </a:r>
          <a:r>
            <a:rPr kumimoji="1" lang="ja-JP" altLang="ja-JP" sz="1300">
              <a:solidFill>
                <a:schemeClr val="dk1"/>
              </a:solidFill>
              <a:effectLst/>
              <a:latin typeface="+mn-ea"/>
              <a:ea typeface="+mn-ea"/>
              <a:cs typeface="+mn-cs"/>
            </a:rPr>
            <a:t>の減小</a:t>
          </a:r>
          <a:r>
            <a:rPr kumimoji="1" lang="ja-JP" altLang="en-US" sz="1300">
              <a:solidFill>
                <a:schemeClr val="dk1"/>
              </a:solidFill>
              <a:effectLst/>
              <a:latin typeface="+mn-ea"/>
              <a:ea typeface="+mn-ea"/>
              <a:cs typeface="+mn-cs"/>
            </a:rPr>
            <a:t>など</a:t>
          </a:r>
          <a:r>
            <a:rPr kumimoji="1" lang="ja-JP" altLang="ja-JP" sz="1300">
              <a:solidFill>
                <a:schemeClr val="dk1"/>
              </a:solidFill>
              <a:effectLst/>
              <a:latin typeface="+mn-ea"/>
              <a:ea typeface="+mn-ea"/>
              <a:cs typeface="+mn-cs"/>
            </a:rPr>
            <a:t>に加え、地方消費税交付金の増等による経常的一般財源等</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増加により、前年度から</a:t>
          </a:r>
          <a:r>
            <a:rPr kumimoji="1" lang="en-US" altLang="ja-JP" sz="1300">
              <a:solidFill>
                <a:schemeClr val="dk1"/>
              </a:solidFill>
              <a:effectLst/>
              <a:latin typeface="+mn-ea"/>
              <a:ea typeface="+mn-ea"/>
              <a:cs typeface="+mn-cs"/>
            </a:rPr>
            <a:t>1.5</a:t>
          </a:r>
          <a:r>
            <a:rPr kumimoji="1" lang="ja-JP" altLang="ja-JP" sz="1300">
              <a:solidFill>
                <a:schemeClr val="dk1"/>
              </a:solidFill>
              <a:effectLst/>
              <a:latin typeface="+mn-ea"/>
              <a:ea typeface="+mn-ea"/>
              <a:cs typeface="+mn-cs"/>
            </a:rPr>
            <a:t>ポイント低下し、</a:t>
          </a:r>
          <a:r>
            <a:rPr kumimoji="1" lang="en-US" altLang="ja-JP" sz="1300">
              <a:solidFill>
                <a:schemeClr val="dk1"/>
              </a:solidFill>
              <a:effectLst/>
              <a:latin typeface="+mn-ea"/>
              <a:ea typeface="+mn-ea"/>
              <a:cs typeface="+mn-cs"/>
            </a:rPr>
            <a:t>25.1</a:t>
          </a:r>
          <a:r>
            <a:rPr kumimoji="1" lang="ja-JP" altLang="ja-JP" sz="1300">
              <a:solidFill>
                <a:schemeClr val="dk1"/>
              </a:solidFill>
              <a:effectLst/>
              <a:latin typeface="+mn-ea"/>
              <a:ea typeface="+mn-ea"/>
              <a:cs typeface="+mn-cs"/>
            </a:rPr>
            <a:t>％となった。今後も行政需要の多様化、複雑化に対応しつつ、指定管理者施設の拡充をはじめ、外部化を基軸とした事務事業の見直しを進め、「職員定数管理計画」に基づき、適正な定数管理を行っていく。</a:t>
          </a:r>
          <a:endParaRPr kumimoji="1" lang="ja-JP" altLang="en-US" sz="1300">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114300</xdr:rowOff>
    </xdr:from>
    <xdr:to>
      <xdr:col>7</xdr:col>
      <xdr:colOff>15875</xdr:colOff>
      <xdr:row>41</xdr:row>
      <xdr:rowOff>19050</xdr:rowOff>
    </xdr:to>
    <xdr:cxnSp macro="">
      <xdr:nvCxnSpPr>
        <xdr:cNvPr id="61" name="直線コネクタ 60"/>
        <xdr:cNvCxnSpPr/>
      </xdr:nvCxnSpPr>
      <xdr:spPr>
        <a:xfrm flipV="1">
          <a:off x="4826000" y="5600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162577</xdr:rowOff>
    </xdr:from>
    <xdr:ext cx="762000" cy="259045"/>
    <xdr:sp macro="" textlink="">
      <xdr:nvSpPr>
        <xdr:cNvPr id="62" name="人件費最小値テキスト"/>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6</xdr:col>
      <xdr:colOff>612775</xdr:colOff>
      <xdr:row>41</xdr:row>
      <xdr:rowOff>19050</xdr:rowOff>
    </xdr:from>
    <xdr:to>
      <xdr:col>7</xdr:col>
      <xdr:colOff>104775</xdr:colOff>
      <xdr:row>41</xdr:row>
      <xdr:rowOff>19050</xdr:rowOff>
    </xdr:to>
    <xdr:cxnSp macro="">
      <xdr:nvCxnSpPr>
        <xdr:cNvPr id="63" name="直線コネクタ 62"/>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29227</xdr:rowOff>
    </xdr:from>
    <xdr:ext cx="762000" cy="259045"/>
    <xdr:sp macro="" textlink="">
      <xdr:nvSpPr>
        <xdr:cNvPr id="64" name="人件費最大値テキスト"/>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6</xdr:col>
      <xdr:colOff>612775</xdr:colOff>
      <xdr:row>32</xdr:row>
      <xdr:rowOff>114300</xdr:rowOff>
    </xdr:from>
    <xdr:to>
      <xdr:col>7</xdr:col>
      <xdr:colOff>104775</xdr:colOff>
      <xdr:row>32</xdr:row>
      <xdr:rowOff>114300</xdr:rowOff>
    </xdr:to>
    <xdr:cxnSp macro="">
      <xdr:nvCxnSpPr>
        <xdr:cNvPr id="65" name="直線コネクタ 64"/>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38100</xdr:rowOff>
    </xdr:from>
    <xdr:to>
      <xdr:col>7</xdr:col>
      <xdr:colOff>15875</xdr:colOff>
      <xdr:row>39</xdr:row>
      <xdr:rowOff>57150</xdr:rowOff>
    </xdr:to>
    <xdr:cxnSp macro="">
      <xdr:nvCxnSpPr>
        <xdr:cNvPr id="66" name="直線コネクタ 65"/>
        <xdr:cNvCxnSpPr/>
      </xdr:nvCxnSpPr>
      <xdr:spPr>
        <a:xfrm flipV="1">
          <a:off x="3987800" y="6553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80027</xdr:rowOff>
    </xdr:from>
    <xdr:ext cx="762000" cy="259045"/>
    <xdr:sp macro="" textlink="">
      <xdr:nvSpPr>
        <xdr:cNvPr id="67" name="人件費平均値テキスト"/>
        <xdr:cNvSpPr txBox="1"/>
      </xdr:nvSpPr>
      <xdr:spPr>
        <a:xfrm>
          <a:off x="4914900" y="6080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63500</xdr:rowOff>
    </xdr:from>
    <xdr:to>
      <xdr:col>7</xdr:col>
      <xdr:colOff>66675</xdr:colOff>
      <xdr:row>36</xdr:row>
      <xdr:rowOff>165100</xdr:rowOff>
    </xdr:to>
    <xdr:sp macro="" textlink="">
      <xdr:nvSpPr>
        <xdr:cNvPr id="68" name="フローチャート : 判断 67"/>
        <xdr:cNvSpPr/>
      </xdr:nvSpPr>
      <xdr:spPr>
        <a:xfrm>
          <a:off x="47752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57150</xdr:rowOff>
    </xdr:from>
    <xdr:to>
      <xdr:col>5</xdr:col>
      <xdr:colOff>549275</xdr:colOff>
      <xdr:row>40</xdr:row>
      <xdr:rowOff>25400</xdr:rowOff>
    </xdr:to>
    <xdr:cxnSp macro="">
      <xdr:nvCxnSpPr>
        <xdr:cNvPr id="69" name="直線コネクタ 68"/>
        <xdr:cNvCxnSpPr/>
      </xdr:nvCxnSpPr>
      <xdr:spPr>
        <a:xfrm flipV="1">
          <a:off x="3098800" y="6743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95250</xdr:rowOff>
    </xdr:from>
    <xdr:to>
      <xdr:col>5</xdr:col>
      <xdr:colOff>600075</xdr:colOff>
      <xdr:row>38</xdr:row>
      <xdr:rowOff>25400</xdr:rowOff>
    </xdr:to>
    <xdr:sp macro="" textlink="">
      <xdr:nvSpPr>
        <xdr:cNvPr id="70" name="フローチャート : 判断 69"/>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35577</xdr:rowOff>
    </xdr:from>
    <xdr:ext cx="736600" cy="259045"/>
    <xdr:sp macro="" textlink="">
      <xdr:nvSpPr>
        <xdr:cNvPr id="71" name="テキスト ボックス 70"/>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25400</xdr:rowOff>
    </xdr:from>
    <xdr:to>
      <xdr:col>4</xdr:col>
      <xdr:colOff>346075</xdr:colOff>
      <xdr:row>41</xdr:row>
      <xdr:rowOff>6350</xdr:rowOff>
    </xdr:to>
    <xdr:cxnSp macro="">
      <xdr:nvCxnSpPr>
        <xdr:cNvPr id="72" name="直線コネクタ 71"/>
        <xdr:cNvCxnSpPr/>
      </xdr:nvCxnSpPr>
      <xdr:spPr>
        <a:xfrm flipV="1">
          <a:off x="2209800" y="688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88900</xdr:rowOff>
    </xdr:from>
    <xdr:to>
      <xdr:col>4</xdr:col>
      <xdr:colOff>396875</xdr:colOff>
      <xdr:row>39</xdr:row>
      <xdr:rowOff>19050</xdr:rowOff>
    </xdr:to>
    <xdr:sp macro="" textlink="">
      <xdr:nvSpPr>
        <xdr:cNvPr id="73" name="フローチャート : 判断 72"/>
        <xdr:cNvSpPr/>
      </xdr:nvSpPr>
      <xdr:spPr>
        <a:xfrm>
          <a:off x="3048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6350</xdr:rowOff>
    </xdr:from>
    <xdr:to>
      <xdr:col>3</xdr:col>
      <xdr:colOff>142875</xdr:colOff>
      <xdr:row>41</xdr:row>
      <xdr:rowOff>69850</xdr:rowOff>
    </xdr:to>
    <xdr:cxnSp macro="">
      <xdr:nvCxnSpPr>
        <xdr:cNvPr id="75" name="直線コネクタ 74"/>
        <xdr:cNvCxnSpPr/>
      </xdr:nvCxnSpPr>
      <xdr:spPr>
        <a:xfrm flipV="1">
          <a:off x="1320800" y="7035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39</xdr:row>
      <xdr:rowOff>146050</xdr:rowOff>
    </xdr:from>
    <xdr:to>
      <xdr:col>3</xdr:col>
      <xdr:colOff>193675</xdr:colOff>
      <xdr:row>40</xdr:row>
      <xdr:rowOff>76200</xdr:rowOff>
    </xdr:to>
    <xdr:sp macro="" textlink="">
      <xdr:nvSpPr>
        <xdr:cNvPr id="76" name="フローチャート : 判断 75"/>
        <xdr:cNvSpPr/>
      </xdr:nvSpPr>
      <xdr:spPr>
        <a:xfrm>
          <a:off x="21590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86377</xdr:rowOff>
    </xdr:from>
    <xdr:ext cx="762000" cy="259045"/>
    <xdr:sp macro="" textlink="">
      <xdr:nvSpPr>
        <xdr:cNvPr id="77" name="テキスト ボックス 76"/>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twoCellAnchor>
    <xdr:from>
      <xdr:col>1</xdr:col>
      <xdr:colOff>574675</xdr:colOff>
      <xdr:row>40</xdr:row>
      <xdr:rowOff>127000</xdr:rowOff>
    </xdr:from>
    <xdr:to>
      <xdr:col>1</xdr:col>
      <xdr:colOff>676275</xdr:colOff>
      <xdr:row>41</xdr:row>
      <xdr:rowOff>57150</xdr:rowOff>
    </xdr:to>
    <xdr:sp macro="" textlink="">
      <xdr:nvSpPr>
        <xdr:cNvPr id="78" name="フローチャート : 判断 77"/>
        <xdr:cNvSpPr/>
      </xdr:nvSpPr>
      <xdr:spPr>
        <a:xfrm>
          <a:off x="1270000" y="698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67327</xdr:rowOff>
    </xdr:from>
    <xdr:ext cx="762000" cy="259045"/>
    <xdr:sp macro="" textlink="">
      <xdr:nvSpPr>
        <xdr:cNvPr id="79" name="テキスト ボックス 78"/>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158750</xdr:rowOff>
    </xdr:from>
    <xdr:to>
      <xdr:col>7</xdr:col>
      <xdr:colOff>66675</xdr:colOff>
      <xdr:row>38</xdr:row>
      <xdr:rowOff>88900</xdr:rowOff>
    </xdr:to>
    <xdr:sp macro="" textlink="">
      <xdr:nvSpPr>
        <xdr:cNvPr id="85" name="円/楕円 84"/>
        <xdr:cNvSpPr/>
      </xdr:nvSpPr>
      <xdr:spPr>
        <a:xfrm>
          <a:off x="4775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130827</xdr:rowOff>
    </xdr:from>
    <xdr:ext cx="762000" cy="259045"/>
    <xdr:sp macro="" textlink="">
      <xdr:nvSpPr>
        <xdr:cNvPr id="86" name="人件費該当値テキスト"/>
        <xdr:cNvSpPr txBox="1"/>
      </xdr:nvSpPr>
      <xdr:spPr>
        <a:xfrm>
          <a:off x="4914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6350</xdr:rowOff>
    </xdr:from>
    <xdr:to>
      <xdr:col>5</xdr:col>
      <xdr:colOff>600075</xdr:colOff>
      <xdr:row>39</xdr:row>
      <xdr:rowOff>107950</xdr:rowOff>
    </xdr:to>
    <xdr:sp macro="" textlink="">
      <xdr:nvSpPr>
        <xdr:cNvPr id="87" name="円/楕円 86"/>
        <xdr:cNvSpPr/>
      </xdr:nvSpPr>
      <xdr:spPr>
        <a:xfrm>
          <a:off x="393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92727</xdr:rowOff>
    </xdr:from>
    <xdr:ext cx="736600" cy="259045"/>
    <xdr:sp macro="" textlink="">
      <xdr:nvSpPr>
        <xdr:cNvPr id="88" name="テキスト ボックス 87"/>
        <xdr:cNvSpPr txBox="1"/>
      </xdr:nvSpPr>
      <xdr:spPr>
        <a:xfrm>
          <a:off x="3606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146050</xdr:rowOff>
    </xdr:from>
    <xdr:to>
      <xdr:col>4</xdr:col>
      <xdr:colOff>396875</xdr:colOff>
      <xdr:row>40</xdr:row>
      <xdr:rowOff>76200</xdr:rowOff>
    </xdr:to>
    <xdr:sp macro="" textlink="">
      <xdr:nvSpPr>
        <xdr:cNvPr id="89" name="円/楕円 88"/>
        <xdr:cNvSpPr/>
      </xdr:nvSpPr>
      <xdr:spPr>
        <a:xfrm>
          <a:off x="3048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60977</xdr:rowOff>
    </xdr:from>
    <xdr:ext cx="762000" cy="259045"/>
    <xdr:sp macro="" textlink="">
      <xdr:nvSpPr>
        <xdr:cNvPr id="90" name="テキスト ボックス 89"/>
        <xdr:cNvSpPr txBox="1"/>
      </xdr:nvSpPr>
      <xdr:spPr>
        <a:xfrm>
          <a:off x="2717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127000</xdr:rowOff>
    </xdr:from>
    <xdr:to>
      <xdr:col>3</xdr:col>
      <xdr:colOff>193675</xdr:colOff>
      <xdr:row>41</xdr:row>
      <xdr:rowOff>57150</xdr:rowOff>
    </xdr:to>
    <xdr:sp macro="" textlink="">
      <xdr:nvSpPr>
        <xdr:cNvPr id="91" name="円/楕円 90"/>
        <xdr:cNvSpPr/>
      </xdr:nvSpPr>
      <xdr:spPr>
        <a:xfrm>
          <a:off x="2159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41927</xdr:rowOff>
    </xdr:from>
    <xdr:ext cx="762000" cy="259045"/>
    <xdr:sp macro="" textlink="">
      <xdr:nvSpPr>
        <xdr:cNvPr id="92" name="テキスト ボックス 91"/>
        <xdr:cNvSpPr txBox="1"/>
      </xdr:nvSpPr>
      <xdr:spPr>
        <a:xfrm>
          <a:off x="1828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19050</xdr:rowOff>
    </xdr:from>
    <xdr:to>
      <xdr:col>1</xdr:col>
      <xdr:colOff>676275</xdr:colOff>
      <xdr:row>41</xdr:row>
      <xdr:rowOff>120650</xdr:rowOff>
    </xdr:to>
    <xdr:sp macro="" textlink="">
      <xdr:nvSpPr>
        <xdr:cNvPr id="93" name="円/楕円 92"/>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105427</xdr:rowOff>
    </xdr:from>
    <xdr:ext cx="762000" cy="259045"/>
    <xdr:sp macro="" textlink="">
      <xdr:nvSpPr>
        <xdr:cNvPr id="94" name="テキスト ボックス 93"/>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物件費は、個人番号カード交付等事務費、庁舎管理費、区民施設管理費の増等により経費は増加したが、地方消費税交付金の増等による経常的一般財源等の増加が上回ったことで前年度から</a:t>
          </a:r>
          <a:r>
            <a:rPr kumimoji="1" lang="en-US" altLang="ja-JP" sz="1300">
              <a:solidFill>
                <a:schemeClr val="dk1"/>
              </a:solidFill>
              <a:effectLst/>
              <a:latin typeface="+mn-ea"/>
              <a:ea typeface="+mn-ea"/>
              <a:cs typeface="+mn-cs"/>
            </a:rPr>
            <a:t>0.2</a:t>
          </a:r>
          <a:r>
            <a:rPr kumimoji="1" lang="ja-JP" altLang="ja-JP" sz="1300">
              <a:solidFill>
                <a:schemeClr val="dk1"/>
              </a:solidFill>
              <a:effectLst/>
              <a:latin typeface="+mn-ea"/>
              <a:ea typeface="+mn-ea"/>
              <a:cs typeface="+mn-cs"/>
            </a:rPr>
            <a:t>ポイント低下し、</a:t>
          </a:r>
          <a:r>
            <a:rPr kumimoji="1" lang="en-US" altLang="ja-JP" sz="1300">
              <a:solidFill>
                <a:schemeClr val="dk1"/>
              </a:solidFill>
              <a:effectLst/>
              <a:latin typeface="+mn-ea"/>
              <a:ea typeface="+mn-ea"/>
              <a:cs typeface="+mn-cs"/>
            </a:rPr>
            <a:t>19.8</a:t>
          </a:r>
          <a:r>
            <a:rPr kumimoji="1" lang="ja-JP" altLang="ja-JP" sz="1300">
              <a:solidFill>
                <a:schemeClr val="dk1"/>
              </a:solidFill>
              <a:effectLst/>
              <a:latin typeface="+mn-ea"/>
              <a:ea typeface="+mn-ea"/>
              <a:cs typeface="+mn-cs"/>
            </a:rPr>
            <a:t>％となった。事業の外部化や管理経費の増加に伴い物件費は高止まりの状況が続いているが、競争性を確保した調達を進めるなど、コストの抑制、削減に努めていく。</a:t>
          </a:r>
          <a:endParaRPr kumimoji="1" lang="ja-JP" altLang="en-US" sz="1300">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135164</xdr:rowOff>
    </xdr:from>
    <xdr:to>
      <xdr:col>24</xdr:col>
      <xdr:colOff>31750</xdr:colOff>
      <xdr:row>22</xdr:row>
      <xdr:rowOff>110672</xdr:rowOff>
    </xdr:to>
    <xdr:cxnSp macro="">
      <xdr:nvCxnSpPr>
        <xdr:cNvPr id="124" name="直線コネクタ 123"/>
        <xdr:cNvCxnSpPr/>
      </xdr:nvCxnSpPr>
      <xdr:spPr>
        <a:xfrm flipV="1">
          <a:off x="16510000" y="2364014"/>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82749</xdr:rowOff>
    </xdr:from>
    <xdr:ext cx="762000" cy="259045"/>
    <xdr:sp macro="" textlink="">
      <xdr:nvSpPr>
        <xdr:cNvPr id="125" name="物件費最小値テキスト"/>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628650</xdr:colOff>
      <xdr:row>22</xdr:row>
      <xdr:rowOff>110672</xdr:rowOff>
    </xdr:from>
    <xdr:to>
      <xdr:col>24</xdr:col>
      <xdr:colOff>120650</xdr:colOff>
      <xdr:row>22</xdr:row>
      <xdr:rowOff>110672</xdr:rowOff>
    </xdr:to>
    <xdr:cxnSp macro="">
      <xdr:nvCxnSpPr>
        <xdr:cNvPr id="126" name="直線コネクタ 125"/>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50091</xdr:rowOff>
    </xdr:from>
    <xdr:ext cx="762000" cy="259045"/>
    <xdr:sp macro="" textlink="">
      <xdr:nvSpPr>
        <xdr:cNvPr id="127"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628650</xdr:colOff>
      <xdr:row>13</xdr:row>
      <xdr:rowOff>135164</xdr:rowOff>
    </xdr:from>
    <xdr:to>
      <xdr:col>24</xdr:col>
      <xdr:colOff>120650</xdr:colOff>
      <xdr:row>13</xdr:row>
      <xdr:rowOff>135164</xdr:rowOff>
    </xdr:to>
    <xdr:cxnSp macro="">
      <xdr:nvCxnSpPr>
        <xdr:cNvPr id="128" name="直線コネクタ 127"/>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29029</xdr:rowOff>
    </xdr:from>
    <xdr:to>
      <xdr:col>24</xdr:col>
      <xdr:colOff>31750</xdr:colOff>
      <xdr:row>18</xdr:row>
      <xdr:rowOff>61686</xdr:rowOff>
    </xdr:to>
    <xdr:cxnSp macro="">
      <xdr:nvCxnSpPr>
        <xdr:cNvPr id="129" name="直線コネクタ 128"/>
        <xdr:cNvCxnSpPr/>
      </xdr:nvCxnSpPr>
      <xdr:spPr>
        <a:xfrm flipV="1">
          <a:off x="15671800" y="31151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51906</xdr:rowOff>
    </xdr:from>
    <xdr:ext cx="762000" cy="259045"/>
    <xdr:sp macro="" textlink="">
      <xdr:nvSpPr>
        <xdr:cNvPr id="130" name="物件費平均値テキスト"/>
        <xdr:cNvSpPr txBox="1"/>
      </xdr:nvSpPr>
      <xdr:spPr>
        <a:xfrm>
          <a:off x="16598900" y="2795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35379</xdr:rowOff>
    </xdr:from>
    <xdr:to>
      <xdr:col>24</xdr:col>
      <xdr:colOff>82550</xdr:colOff>
      <xdr:row>17</xdr:row>
      <xdr:rowOff>136979</xdr:rowOff>
    </xdr:to>
    <xdr:sp macro="" textlink="">
      <xdr:nvSpPr>
        <xdr:cNvPr id="131" name="フローチャート : 判断 130"/>
        <xdr:cNvSpPr/>
      </xdr:nvSpPr>
      <xdr:spPr>
        <a:xfrm>
          <a:off x="164592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61686</xdr:rowOff>
    </xdr:from>
    <xdr:to>
      <xdr:col>22</xdr:col>
      <xdr:colOff>565150</xdr:colOff>
      <xdr:row>18</xdr:row>
      <xdr:rowOff>61686</xdr:rowOff>
    </xdr:to>
    <xdr:cxnSp macro="">
      <xdr:nvCxnSpPr>
        <xdr:cNvPr id="132" name="直線コネクタ 131"/>
        <xdr:cNvCxnSpPr/>
      </xdr:nvCxnSpPr>
      <xdr:spPr>
        <a:xfrm>
          <a:off x="14782800" y="3147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100693</xdr:rowOff>
    </xdr:from>
    <xdr:to>
      <xdr:col>22</xdr:col>
      <xdr:colOff>615950</xdr:colOff>
      <xdr:row>18</xdr:row>
      <xdr:rowOff>30843</xdr:rowOff>
    </xdr:to>
    <xdr:sp macro="" textlink="">
      <xdr:nvSpPr>
        <xdr:cNvPr id="133" name="フローチャート : 判断 132"/>
        <xdr:cNvSpPr/>
      </xdr:nvSpPr>
      <xdr:spPr>
        <a:xfrm>
          <a:off x="15621000" y="30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41020</xdr:rowOff>
    </xdr:from>
    <xdr:ext cx="736600" cy="259045"/>
    <xdr:sp macro="" textlink="">
      <xdr:nvSpPr>
        <xdr:cNvPr id="134" name="テキスト ボックス 133"/>
        <xdr:cNvSpPr txBox="1"/>
      </xdr:nvSpPr>
      <xdr:spPr>
        <a:xfrm>
          <a:off x="15290800" y="278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61686</xdr:rowOff>
    </xdr:from>
    <xdr:to>
      <xdr:col>21</xdr:col>
      <xdr:colOff>361950</xdr:colOff>
      <xdr:row>18</xdr:row>
      <xdr:rowOff>127000</xdr:rowOff>
    </xdr:to>
    <xdr:cxnSp macro="">
      <xdr:nvCxnSpPr>
        <xdr:cNvPr id="135" name="直線コネクタ 134"/>
        <xdr:cNvCxnSpPr/>
      </xdr:nvCxnSpPr>
      <xdr:spPr>
        <a:xfrm flipV="1">
          <a:off x="13893800" y="3147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100693</xdr:rowOff>
    </xdr:from>
    <xdr:to>
      <xdr:col>21</xdr:col>
      <xdr:colOff>412750</xdr:colOff>
      <xdr:row>18</xdr:row>
      <xdr:rowOff>30843</xdr:rowOff>
    </xdr:to>
    <xdr:sp macro="" textlink="">
      <xdr:nvSpPr>
        <xdr:cNvPr id="136" name="フローチャート : 判断 135"/>
        <xdr:cNvSpPr/>
      </xdr:nvSpPr>
      <xdr:spPr>
        <a:xfrm>
          <a:off x="14732000" y="30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41020</xdr:rowOff>
    </xdr:from>
    <xdr:ext cx="762000" cy="259045"/>
    <xdr:sp macro="" textlink="">
      <xdr:nvSpPr>
        <xdr:cNvPr id="137" name="テキスト ボックス 136"/>
        <xdr:cNvSpPr txBox="1"/>
      </xdr:nvSpPr>
      <xdr:spPr>
        <a:xfrm>
          <a:off x="14401800" y="278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29029</xdr:rowOff>
    </xdr:from>
    <xdr:to>
      <xdr:col>20</xdr:col>
      <xdr:colOff>158750</xdr:colOff>
      <xdr:row>18</xdr:row>
      <xdr:rowOff>127000</xdr:rowOff>
    </xdr:to>
    <xdr:cxnSp macro="">
      <xdr:nvCxnSpPr>
        <xdr:cNvPr id="138" name="直線コネクタ 137"/>
        <xdr:cNvCxnSpPr/>
      </xdr:nvCxnSpPr>
      <xdr:spPr>
        <a:xfrm>
          <a:off x="13004800" y="3115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117021</xdr:rowOff>
    </xdr:from>
    <xdr:to>
      <xdr:col>20</xdr:col>
      <xdr:colOff>209550</xdr:colOff>
      <xdr:row>18</xdr:row>
      <xdr:rowOff>47171</xdr:rowOff>
    </xdr:to>
    <xdr:sp macro="" textlink="">
      <xdr:nvSpPr>
        <xdr:cNvPr id="139" name="フローチャート : 判断 138"/>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57348</xdr:rowOff>
    </xdr:from>
    <xdr:ext cx="762000" cy="259045"/>
    <xdr:sp macro="" textlink="">
      <xdr:nvSpPr>
        <xdr:cNvPr id="140" name="テキスト ボックス 139"/>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68036</xdr:rowOff>
    </xdr:from>
    <xdr:to>
      <xdr:col>19</xdr:col>
      <xdr:colOff>6350</xdr:colOff>
      <xdr:row>17</xdr:row>
      <xdr:rowOff>169636</xdr:rowOff>
    </xdr:to>
    <xdr:sp macro="" textlink="">
      <xdr:nvSpPr>
        <xdr:cNvPr id="141" name="フローチャート : 判断 140"/>
        <xdr:cNvSpPr/>
      </xdr:nvSpPr>
      <xdr:spPr>
        <a:xfrm>
          <a:off x="12954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8363</xdr:rowOff>
    </xdr:from>
    <xdr:ext cx="762000" cy="259045"/>
    <xdr:sp macro="" textlink="">
      <xdr:nvSpPr>
        <xdr:cNvPr id="142" name="テキスト ボックス 141"/>
        <xdr:cNvSpPr txBox="1"/>
      </xdr:nvSpPr>
      <xdr:spPr>
        <a:xfrm>
          <a:off x="12623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149679</xdr:rowOff>
    </xdr:from>
    <xdr:to>
      <xdr:col>24</xdr:col>
      <xdr:colOff>82550</xdr:colOff>
      <xdr:row>18</xdr:row>
      <xdr:rowOff>79829</xdr:rowOff>
    </xdr:to>
    <xdr:sp macro="" textlink="">
      <xdr:nvSpPr>
        <xdr:cNvPr id="148" name="円/楕円 147"/>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121756</xdr:rowOff>
    </xdr:from>
    <xdr:ext cx="762000" cy="259045"/>
    <xdr:sp macro="" textlink="">
      <xdr:nvSpPr>
        <xdr:cNvPr id="149"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10886</xdr:rowOff>
    </xdr:from>
    <xdr:to>
      <xdr:col>22</xdr:col>
      <xdr:colOff>615950</xdr:colOff>
      <xdr:row>18</xdr:row>
      <xdr:rowOff>112486</xdr:rowOff>
    </xdr:to>
    <xdr:sp macro="" textlink="">
      <xdr:nvSpPr>
        <xdr:cNvPr id="150" name="円/楕円 149"/>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97263</xdr:rowOff>
    </xdr:from>
    <xdr:ext cx="736600" cy="259045"/>
    <xdr:sp macro="" textlink="">
      <xdr:nvSpPr>
        <xdr:cNvPr id="151" name="テキスト ボックス 150"/>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10886</xdr:rowOff>
    </xdr:from>
    <xdr:to>
      <xdr:col>21</xdr:col>
      <xdr:colOff>412750</xdr:colOff>
      <xdr:row>18</xdr:row>
      <xdr:rowOff>112486</xdr:rowOff>
    </xdr:to>
    <xdr:sp macro="" textlink="">
      <xdr:nvSpPr>
        <xdr:cNvPr id="152" name="円/楕円 151"/>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97263</xdr:rowOff>
    </xdr:from>
    <xdr:ext cx="762000" cy="259045"/>
    <xdr:sp macro="" textlink="">
      <xdr:nvSpPr>
        <xdr:cNvPr id="153" name="テキスト ボックス 152"/>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76200</xdr:rowOff>
    </xdr:from>
    <xdr:to>
      <xdr:col>20</xdr:col>
      <xdr:colOff>209550</xdr:colOff>
      <xdr:row>19</xdr:row>
      <xdr:rowOff>6350</xdr:rowOff>
    </xdr:to>
    <xdr:sp macro="" textlink="">
      <xdr:nvSpPr>
        <xdr:cNvPr id="154" name="円/楕円 153"/>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162577</xdr:rowOff>
    </xdr:from>
    <xdr:ext cx="762000" cy="259045"/>
    <xdr:sp macro="" textlink="">
      <xdr:nvSpPr>
        <xdr:cNvPr id="155" name="テキスト ボックス 154"/>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149679</xdr:rowOff>
    </xdr:from>
    <xdr:to>
      <xdr:col>19</xdr:col>
      <xdr:colOff>6350</xdr:colOff>
      <xdr:row>18</xdr:row>
      <xdr:rowOff>79829</xdr:rowOff>
    </xdr:to>
    <xdr:sp macro="" textlink="">
      <xdr:nvSpPr>
        <xdr:cNvPr id="156" name="円/楕円 155"/>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64606</xdr:rowOff>
    </xdr:from>
    <xdr:ext cx="762000" cy="259045"/>
    <xdr:sp macro="" textlink="">
      <xdr:nvSpPr>
        <xdr:cNvPr id="157" name="テキスト ボックス 156"/>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扶助費は、保育所待機児童解消対策に伴う保育所入所児童数の増による関係経費の増などにより、前年度から</a:t>
          </a:r>
          <a:r>
            <a:rPr kumimoji="1" lang="en-US" altLang="ja-JP" sz="1300">
              <a:solidFill>
                <a:schemeClr val="dk1"/>
              </a:solidFill>
              <a:effectLst/>
              <a:latin typeface="+mn-ea"/>
              <a:ea typeface="+mn-ea"/>
              <a:cs typeface="+mn-cs"/>
            </a:rPr>
            <a:t>0.3</a:t>
          </a:r>
          <a:r>
            <a:rPr kumimoji="1" lang="ja-JP" altLang="ja-JP" sz="1300">
              <a:solidFill>
                <a:schemeClr val="dk1"/>
              </a:solidFill>
              <a:effectLst/>
              <a:latin typeface="+mn-ea"/>
              <a:ea typeface="+mn-ea"/>
              <a:cs typeface="+mn-cs"/>
            </a:rPr>
            <a:t>ポイント上昇し、</a:t>
          </a:r>
          <a:r>
            <a:rPr kumimoji="1" lang="en-US" altLang="ja-JP" sz="1300">
              <a:solidFill>
                <a:schemeClr val="dk1"/>
              </a:solidFill>
              <a:effectLst/>
              <a:latin typeface="+mn-ea"/>
              <a:ea typeface="+mn-ea"/>
              <a:cs typeface="+mn-cs"/>
            </a:rPr>
            <a:t>20.0</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進展する高齢化や子育て施策の充実などにより、今後も上昇は続くと見込まれるため、その財源の確保に努めていく。</a:t>
          </a:r>
          <a:endParaRPr kumimoji="1" lang="ja-JP" altLang="en-US" sz="1300">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61</xdr:row>
      <xdr:rowOff>31750</xdr:rowOff>
    </xdr:to>
    <xdr:cxnSp macro="">
      <xdr:nvCxnSpPr>
        <xdr:cNvPr id="189" name="直線コネクタ 188"/>
        <xdr:cNvCxnSpPr/>
      </xdr:nvCxnSpPr>
      <xdr:spPr>
        <a:xfrm flipV="1">
          <a:off x="4826000" y="90995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3827</xdr:rowOff>
    </xdr:from>
    <xdr:ext cx="762000" cy="259045"/>
    <xdr:sp macro="" textlink="">
      <xdr:nvSpPr>
        <xdr:cNvPr id="19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6</xdr:col>
      <xdr:colOff>612775</xdr:colOff>
      <xdr:row>61</xdr:row>
      <xdr:rowOff>31750</xdr:rowOff>
    </xdr:from>
    <xdr:to>
      <xdr:col>7</xdr:col>
      <xdr:colOff>104775</xdr:colOff>
      <xdr:row>61</xdr:row>
      <xdr:rowOff>31750</xdr:rowOff>
    </xdr:to>
    <xdr:cxnSp macro="">
      <xdr:nvCxnSpPr>
        <xdr:cNvPr id="191" name="直線コネクタ 19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92"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93" name="直線コネクタ 192"/>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3175</xdr:rowOff>
    </xdr:from>
    <xdr:to>
      <xdr:col>7</xdr:col>
      <xdr:colOff>15875</xdr:colOff>
      <xdr:row>60</xdr:row>
      <xdr:rowOff>31750</xdr:rowOff>
    </xdr:to>
    <xdr:cxnSp macro="">
      <xdr:nvCxnSpPr>
        <xdr:cNvPr id="194" name="直線コネクタ 193"/>
        <xdr:cNvCxnSpPr/>
      </xdr:nvCxnSpPr>
      <xdr:spPr>
        <a:xfrm>
          <a:off x="3987800" y="102901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130827</xdr:rowOff>
    </xdr:from>
    <xdr:ext cx="762000" cy="259045"/>
    <xdr:sp macro="" textlink="">
      <xdr:nvSpPr>
        <xdr:cNvPr id="195" name="扶助費平均値テキスト"/>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114300</xdr:rowOff>
    </xdr:from>
    <xdr:to>
      <xdr:col>7</xdr:col>
      <xdr:colOff>66675</xdr:colOff>
      <xdr:row>59</xdr:row>
      <xdr:rowOff>44450</xdr:rowOff>
    </xdr:to>
    <xdr:sp macro="" textlink="">
      <xdr:nvSpPr>
        <xdr:cNvPr id="196" name="フローチャート : 判断 195"/>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127000</xdr:rowOff>
    </xdr:from>
    <xdr:to>
      <xdr:col>5</xdr:col>
      <xdr:colOff>549275</xdr:colOff>
      <xdr:row>60</xdr:row>
      <xdr:rowOff>3175</xdr:rowOff>
    </xdr:to>
    <xdr:cxnSp macro="">
      <xdr:nvCxnSpPr>
        <xdr:cNvPr id="197" name="直線コネクタ 196"/>
        <xdr:cNvCxnSpPr/>
      </xdr:nvCxnSpPr>
      <xdr:spPr>
        <a:xfrm>
          <a:off x="3098800" y="102425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161925</xdr:rowOff>
    </xdr:from>
    <xdr:to>
      <xdr:col>5</xdr:col>
      <xdr:colOff>600075</xdr:colOff>
      <xdr:row>58</xdr:row>
      <xdr:rowOff>92075</xdr:rowOff>
    </xdr:to>
    <xdr:sp macro="" textlink="">
      <xdr:nvSpPr>
        <xdr:cNvPr id="198" name="フローチャート : 判断 197"/>
        <xdr:cNvSpPr/>
      </xdr:nvSpPr>
      <xdr:spPr>
        <a:xfrm>
          <a:off x="39370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102252</xdr:rowOff>
    </xdr:from>
    <xdr:ext cx="736600" cy="259045"/>
    <xdr:sp macro="" textlink="">
      <xdr:nvSpPr>
        <xdr:cNvPr id="199" name="テキスト ボックス 198"/>
        <xdr:cNvSpPr txBox="1"/>
      </xdr:nvSpPr>
      <xdr:spPr>
        <a:xfrm>
          <a:off x="3606800" y="970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107950</xdr:rowOff>
    </xdr:from>
    <xdr:to>
      <xdr:col>4</xdr:col>
      <xdr:colOff>346075</xdr:colOff>
      <xdr:row>59</xdr:row>
      <xdr:rowOff>127000</xdr:rowOff>
    </xdr:to>
    <xdr:cxnSp macro="">
      <xdr:nvCxnSpPr>
        <xdr:cNvPr id="200" name="直線コネクタ 199"/>
        <xdr:cNvCxnSpPr/>
      </xdr:nvCxnSpPr>
      <xdr:spPr>
        <a:xfrm>
          <a:off x="2209800" y="10223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161925</xdr:rowOff>
    </xdr:from>
    <xdr:to>
      <xdr:col>4</xdr:col>
      <xdr:colOff>396875</xdr:colOff>
      <xdr:row>58</xdr:row>
      <xdr:rowOff>92075</xdr:rowOff>
    </xdr:to>
    <xdr:sp macro="" textlink="">
      <xdr:nvSpPr>
        <xdr:cNvPr id="201" name="フローチャート : 判断 200"/>
        <xdr:cNvSpPr/>
      </xdr:nvSpPr>
      <xdr:spPr>
        <a:xfrm>
          <a:off x="30480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102252</xdr:rowOff>
    </xdr:from>
    <xdr:ext cx="762000" cy="259045"/>
    <xdr:sp macro="" textlink="">
      <xdr:nvSpPr>
        <xdr:cNvPr id="202" name="テキスト ボックス 201"/>
        <xdr:cNvSpPr txBox="1"/>
      </xdr:nvSpPr>
      <xdr:spPr>
        <a:xfrm>
          <a:off x="2717800" y="97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41275</xdr:rowOff>
    </xdr:from>
    <xdr:to>
      <xdr:col>3</xdr:col>
      <xdr:colOff>142875</xdr:colOff>
      <xdr:row>59</xdr:row>
      <xdr:rowOff>107950</xdr:rowOff>
    </xdr:to>
    <xdr:cxnSp macro="">
      <xdr:nvCxnSpPr>
        <xdr:cNvPr id="203" name="直線コネクタ 202"/>
        <xdr:cNvCxnSpPr/>
      </xdr:nvCxnSpPr>
      <xdr:spPr>
        <a:xfrm>
          <a:off x="1320800" y="10156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58</xdr:row>
      <xdr:rowOff>9525</xdr:rowOff>
    </xdr:from>
    <xdr:to>
      <xdr:col>3</xdr:col>
      <xdr:colOff>193675</xdr:colOff>
      <xdr:row>58</xdr:row>
      <xdr:rowOff>111125</xdr:rowOff>
    </xdr:to>
    <xdr:sp macro="" textlink="">
      <xdr:nvSpPr>
        <xdr:cNvPr id="204" name="フローチャート : 判断 203"/>
        <xdr:cNvSpPr/>
      </xdr:nvSpPr>
      <xdr:spPr>
        <a:xfrm>
          <a:off x="2159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121302</xdr:rowOff>
    </xdr:from>
    <xdr:ext cx="762000" cy="259045"/>
    <xdr:sp macro="" textlink="">
      <xdr:nvSpPr>
        <xdr:cNvPr id="205" name="テキスト ボックス 204"/>
        <xdr:cNvSpPr txBox="1"/>
      </xdr:nvSpPr>
      <xdr:spPr>
        <a:xfrm>
          <a:off x="1828800" y="972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123825</xdr:rowOff>
    </xdr:from>
    <xdr:to>
      <xdr:col>1</xdr:col>
      <xdr:colOff>676275</xdr:colOff>
      <xdr:row>58</xdr:row>
      <xdr:rowOff>53975</xdr:rowOff>
    </xdr:to>
    <xdr:sp macro="" textlink="">
      <xdr:nvSpPr>
        <xdr:cNvPr id="206" name="フローチャート : 判断 205"/>
        <xdr:cNvSpPr/>
      </xdr:nvSpPr>
      <xdr:spPr>
        <a:xfrm>
          <a:off x="12700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64152</xdr:rowOff>
    </xdr:from>
    <xdr:ext cx="762000" cy="259045"/>
    <xdr:sp macro="" textlink="">
      <xdr:nvSpPr>
        <xdr:cNvPr id="207" name="テキスト ボックス 206"/>
        <xdr:cNvSpPr txBox="1"/>
      </xdr:nvSpPr>
      <xdr:spPr>
        <a:xfrm>
          <a:off x="93980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152400</xdr:rowOff>
    </xdr:from>
    <xdr:to>
      <xdr:col>7</xdr:col>
      <xdr:colOff>66675</xdr:colOff>
      <xdr:row>60</xdr:row>
      <xdr:rowOff>82550</xdr:rowOff>
    </xdr:to>
    <xdr:sp macro="" textlink="">
      <xdr:nvSpPr>
        <xdr:cNvPr id="213" name="円/楕円 212"/>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124477</xdr:rowOff>
    </xdr:from>
    <xdr:ext cx="762000" cy="259045"/>
    <xdr:sp macro="" textlink="">
      <xdr:nvSpPr>
        <xdr:cNvPr id="214" name="扶助費該当値テキスト"/>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123825</xdr:rowOff>
    </xdr:from>
    <xdr:to>
      <xdr:col>5</xdr:col>
      <xdr:colOff>600075</xdr:colOff>
      <xdr:row>60</xdr:row>
      <xdr:rowOff>53975</xdr:rowOff>
    </xdr:to>
    <xdr:sp macro="" textlink="">
      <xdr:nvSpPr>
        <xdr:cNvPr id="215" name="円/楕円 214"/>
        <xdr:cNvSpPr/>
      </xdr:nvSpPr>
      <xdr:spPr>
        <a:xfrm>
          <a:off x="3937000" y="102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38752</xdr:rowOff>
    </xdr:from>
    <xdr:ext cx="736600" cy="259045"/>
    <xdr:sp macro="" textlink="">
      <xdr:nvSpPr>
        <xdr:cNvPr id="216" name="テキスト ボックス 215"/>
        <xdr:cNvSpPr txBox="1"/>
      </xdr:nvSpPr>
      <xdr:spPr>
        <a:xfrm>
          <a:off x="3606800" y="1032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76200</xdr:rowOff>
    </xdr:from>
    <xdr:to>
      <xdr:col>4</xdr:col>
      <xdr:colOff>396875</xdr:colOff>
      <xdr:row>60</xdr:row>
      <xdr:rowOff>6350</xdr:rowOff>
    </xdr:to>
    <xdr:sp macro="" textlink="">
      <xdr:nvSpPr>
        <xdr:cNvPr id="217" name="円/楕円 216"/>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162577</xdr:rowOff>
    </xdr:from>
    <xdr:ext cx="762000" cy="259045"/>
    <xdr:sp macro="" textlink="">
      <xdr:nvSpPr>
        <xdr:cNvPr id="218" name="テキスト ボックス 217"/>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57150</xdr:rowOff>
    </xdr:from>
    <xdr:to>
      <xdr:col>3</xdr:col>
      <xdr:colOff>193675</xdr:colOff>
      <xdr:row>59</xdr:row>
      <xdr:rowOff>158750</xdr:rowOff>
    </xdr:to>
    <xdr:sp macro="" textlink="">
      <xdr:nvSpPr>
        <xdr:cNvPr id="219" name="円/楕円 218"/>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143527</xdr:rowOff>
    </xdr:from>
    <xdr:ext cx="762000" cy="259045"/>
    <xdr:sp macro="" textlink="">
      <xdr:nvSpPr>
        <xdr:cNvPr id="220" name="テキスト ボックス 219"/>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161925</xdr:rowOff>
    </xdr:from>
    <xdr:to>
      <xdr:col>1</xdr:col>
      <xdr:colOff>676275</xdr:colOff>
      <xdr:row>59</xdr:row>
      <xdr:rowOff>92075</xdr:rowOff>
    </xdr:to>
    <xdr:sp macro="" textlink="">
      <xdr:nvSpPr>
        <xdr:cNvPr id="221" name="円/楕円 220"/>
        <xdr:cNvSpPr/>
      </xdr:nvSpPr>
      <xdr:spPr>
        <a:xfrm>
          <a:off x="1270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76852</xdr:rowOff>
    </xdr:from>
    <xdr:ext cx="762000" cy="259045"/>
    <xdr:sp macro="" textlink="">
      <xdr:nvSpPr>
        <xdr:cNvPr id="222" name="テキスト ボックス 221"/>
        <xdr:cNvSpPr txBox="1"/>
      </xdr:nvSpPr>
      <xdr:spPr>
        <a:xfrm>
          <a:off x="939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その他は、</a:t>
          </a:r>
          <a:r>
            <a:rPr kumimoji="1" lang="ja-JP" altLang="en-US" sz="1300">
              <a:solidFill>
                <a:schemeClr val="dk1"/>
              </a:solidFill>
              <a:effectLst/>
              <a:latin typeface="+mn-ea"/>
              <a:ea typeface="+mn-ea"/>
              <a:cs typeface="+mn-cs"/>
            </a:rPr>
            <a:t>国民健康保険事業会計や</a:t>
          </a:r>
          <a:r>
            <a:rPr kumimoji="1" lang="ja-JP" altLang="ja-JP" sz="1300">
              <a:solidFill>
                <a:schemeClr val="dk1"/>
              </a:solidFill>
              <a:effectLst/>
              <a:latin typeface="+mn-ea"/>
              <a:ea typeface="+mn-ea"/>
              <a:cs typeface="+mn-cs"/>
            </a:rPr>
            <a:t>介護保険会計への繰出金の増等によ</a:t>
          </a:r>
          <a:r>
            <a:rPr kumimoji="1" lang="ja-JP" altLang="en-US" sz="1300">
              <a:solidFill>
                <a:schemeClr val="dk1"/>
              </a:solidFill>
              <a:effectLst/>
              <a:latin typeface="+mn-ea"/>
              <a:ea typeface="+mn-ea"/>
              <a:cs typeface="+mn-cs"/>
            </a:rPr>
            <a:t>る</a:t>
          </a:r>
          <a:r>
            <a:rPr kumimoji="1" lang="ja-JP" altLang="ja-JP" sz="1300">
              <a:solidFill>
                <a:schemeClr val="dk1"/>
              </a:solidFill>
              <a:effectLst/>
              <a:latin typeface="+mn-ea"/>
              <a:ea typeface="+mn-ea"/>
              <a:cs typeface="+mn-cs"/>
            </a:rPr>
            <a:t>繰出金</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増</a:t>
          </a:r>
          <a:r>
            <a:rPr kumimoji="1" lang="ja-JP" altLang="en-US" sz="1300">
              <a:solidFill>
                <a:schemeClr val="dk1"/>
              </a:solidFill>
              <a:effectLst/>
              <a:latin typeface="+mn-ea"/>
              <a:ea typeface="+mn-ea"/>
              <a:cs typeface="+mn-cs"/>
            </a:rPr>
            <a:t>により</a:t>
          </a:r>
          <a:r>
            <a:rPr kumimoji="1" lang="ja-JP" altLang="ja-JP" sz="1300">
              <a:solidFill>
                <a:schemeClr val="dk1"/>
              </a:solidFill>
              <a:effectLst/>
              <a:latin typeface="+mn-ea"/>
              <a:ea typeface="+mn-ea"/>
              <a:cs typeface="+mn-cs"/>
            </a:rPr>
            <a:t>経費は増加したが、経常的一般財源等の増加が上回ったことで、前年度から</a:t>
          </a:r>
          <a:r>
            <a:rPr kumimoji="1" lang="en-US" altLang="ja-JP" sz="1300">
              <a:solidFill>
                <a:schemeClr val="dk1"/>
              </a:solidFill>
              <a:effectLst/>
              <a:latin typeface="+mn-ea"/>
              <a:ea typeface="+mn-ea"/>
              <a:cs typeface="+mn-cs"/>
            </a:rPr>
            <a:t>0.4</a:t>
          </a:r>
          <a:r>
            <a:rPr kumimoji="1" lang="ja-JP" altLang="ja-JP" sz="1300">
              <a:solidFill>
                <a:schemeClr val="dk1"/>
              </a:solidFill>
              <a:effectLst/>
              <a:latin typeface="+mn-ea"/>
              <a:ea typeface="+mn-ea"/>
              <a:cs typeface="+mn-cs"/>
            </a:rPr>
            <a:t>ポイント低下し</a:t>
          </a:r>
          <a:r>
            <a:rPr kumimoji="1" lang="en-US" altLang="ja-JP" sz="1300">
              <a:solidFill>
                <a:schemeClr val="dk1"/>
              </a:solidFill>
              <a:effectLst/>
              <a:latin typeface="+mn-ea"/>
              <a:ea typeface="+mn-ea"/>
              <a:cs typeface="+mn-cs"/>
            </a:rPr>
            <a:t>10.9</a:t>
          </a:r>
          <a:r>
            <a:rPr kumimoji="1" lang="ja-JP" altLang="ja-JP" sz="1300">
              <a:solidFill>
                <a:schemeClr val="dk1"/>
              </a:solidFill>
              <a:effectLst/>
              <a:latin typeface="+mn-ea"/>
              <a:ea typeface="+mn-ea"/>
              <a:cs typeface="+mn-cs"/>
            </a:rPr>
            <a:t>％となった。繰出金は高齢化による介護給付費の増などにより</a:t>
          </a:r>
          <a:r>
            <a:rPr kumimoji="1" lang="ja-JP" altLang="en-US" sz="1300">
              <a:solidFill>
                <a:schemeClr val="dk1"/>
              </a:solidFill>
              <a:effectLst/>
              <a:latin typeface="+mn-ea"/>
              <a:ea typeface="+mn-ea"/>
              <a:cs typeface="+mn-cs"/>
            </a:rPr>
            <a:t>今後も</a:t>
          </a:r>
          <a:r>
            <a:rPr kumimoji="1" lang="ja-JP" altLang="ja-JP" sz="1300">
              <a:solidFill>
                <a:schemeClr val="dk1"/>
              </a:solidFill>
              <a:effectLst/>
              <a:latin typeface="+mn-ea"/>
              <a:ea typeface="+mn-ea"/>
              <a:cs typeface="+mn-cs"/>
            </a:rPr>
            <a:t>増加が見込まれる</a:t>
          </a:r>
          <a:r>
            <a:rPr kumimoji="1" lang="ja-JP" altLang="en-US" sz="1300">
              <a:solidFill>
                <a:schemeClr val="dk1"/>
              </a:solidFill>
              <a:effectLst/>
              <a:latin typeface="+mn-ea"/>
              <a:ea typeface="+mn-ea"/>
              <a:cs typeface="+mn-cs"/>
            </a:rPr>
            <a:t>ほか、</a:t>
          </a:r>
          <a:r>
            <a:rPr kumimoji="1" lang="ja-JP" altLang="ja-JP" sz="1300">
              <a:solidFill>
                <a:schemeClr val="dk1"/>
              </a:solidFill>
              <a:effectLst/>
              <a:latin typeface="+mn-lt"/>
              <a:ea typeface="+mn-ea"/>
              <a:cs typeface="+mn-cs"/>
            </a:rPr>
            <a:t>維持補修費は施設の経年劣化</a:t>
          </a:r>
          <a:r>
            <a:rPr kumimoji="1" lang="ja-JP" altLang="en-US" sz="1300">
              <a:solidFill>
                <a:schemeClr val="dk1"/>
              </a:solidFill>
              <a:effectLst/>
              <a:latin typeface="+mn-lt"/>
              <a:ea typeface="+mn-ea"/>
              <a:cs typeface="+mn-cs"/>
            </a:rPr>
            <a:t>による増加が見込まれる</a:t>
          </a:r>
          <a:r>
            <a:rPr kumimoji="1" lang="ja-JP" altLang="ja-JP" sz="1300">
              <a:solidFill>
                <a:schemeClr val="dk1"/>
              </a:solidFill>
              <a:effectLst/>
              <a:latin typeface="+mn-ea"/>
              <a:ea typeface="+mn-ea"/>
              <a:cs typeface="+mn-cs"/>
            </a:rPr>
            <a:t>。施設の計画的な維持保全に努めるとともに、介護予防の推進等により経費削減に努めていく。</a:t>
          </a:r>
          <a:endParaRPr kumimoji="1" lang="ja-JP" altLang="en-US" sz="1300">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69850</xdr:rowOff>
    </xdr:from>
    <xdr:to>
      <xdr:col>24</xdr:col>
      <xdr:colOff>31750</xdr:colOff>
      <xdr:row>60</xdr:row>
      <xdr:rowOff>146050</xdr:rowOff>
    </xdr:to>
    <xdr:cxnSp macro="">
      <xdr:nvCxnSpPr>
        <xdr:cNvPr id="250" name="直線コネクタ 249"/>
        <xdr:cNvCxnSpPr/>
      </xdr:nvCxnSpPr>
      <xdr:spPr>
        <a:xfrm flipV="1">
          <a:off x="16510000" y="932815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118127</xdr:rowOff>
    </xdr:from>
    <xdr:ext cx="762000" cy="259045"/>
    <xdr:sp macro="" textlink="">
      <xdr:nvSpPr>
        <xdr:cNvPr id="251" name="その他最小値テキスト"/>
        <xdr:cNvSpPr txBox="1"/>
      </xdr:nvSpPr>
      <xdr:spPr>
        <a:xfrm>
          <a:off x="16598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23</xdr:col>
      <xdr:colOff>628650</xdr:colOff>
      <xdr:row>60</xdr:row>
      <xdr:rowOff>146050</xdr:rowOff>
    </xdr:from>
    <xdr:to>
      <xdr:col>24</xdr:col>
      <xdr:colOff>120650</xdr:colOff>
      <xdr:row>60</xdr:row>
      <xdr:rowOff>146050</xdr:rowOff>
    </xdr:to>
    <xdr:cxnSp macro="">
      <xdr:nvCxnSpPr>
        <xdr:cNvPr id="252" name="直線コネクタ 251"/>
        <xdr:cNvCxnSpPr/>
      </xdr:nvCxnSpPr>
      <xdr:spPr>
        <a:xfrm>
          <a:off x="16421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156227</xdr:rowOff>
    </xdr:from>
    <xdr:ext cx="762000" cy="259045"/>
    <xdr:sp macro="" textlink="">
      <xdr:nvSpPr>
        <xdr:cNvPr id="253" name="その他最大値テキスト"/>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54</xdr:row>
      <xdr:rowOff>69850</xdr:rowOff>
    </xdr:from>
    <xdr:to>
      <xdr:col>24</xdr:col>
      <xdr:colOff>120650</xdr:colOff>
      <xdr:row>54</xdr:row>
      <xdr:rowOff>69850</xdr:rowOff>
    </xdr:to>
    <xdr:cxnSp macro="">
      <xdr:nvCxnSpPr>
        <xdr:cNvPr id="254" name="直線コネクタ 253"/>
        <xdr:cNvCxnSpPr/>
      </xdr:nvCxnSpPr>
      <xdr:spPr>
        <a:xfrm>
          <a:off x="16421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107950</xdr:rowOff>
    </xdr:from>
    <xdr:to>
      <xdr:col>24</xdr:col>
      <xdr:colOff>31750</xdr:colOff>
      <xdr:row>61</xdr:row>
      <xdr:rowOff>12700</xdr:rowOff>
    </xdr:to>
    <xdr:cxnSp macro="">
      <xdr:nvCxnSpPr>
        <xdr:cNvPr id="255" name="直線コネクタ 254"/>
        <xdr:cNvCxnSpPr/>
      </xdr:nvCxnSpPr>
      <xdr:spPr>
        <a:xfrm flipV="1">
          <a:off x="15671800" y="10394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130827</xdr:rowOff>
    </xdr:from>
    <xdr:ext cx="762000" cy="259045"/>
    <xdr:sp macro="" textlink="">
      <xdr:nvSpPr>
        <xdr:cNvPr id="256"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114300</xdr:rowOff>
    </xdr:from>
    <xdr:to>
      <xdr:col>24</xdr:col>
      <xdr:colOff>82550</xdr:colOff>
      <xdr:row>59</xdr:row>
      <xdr:rowOff>44450</xdr:rowOff>
    </xdr:to>
    <xdr:sp macro="" textlink="">
      <xdr:nvSpPr>
        <xdr:cNvPr id="257" name="フローチャート : 判断 256"/>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61</xdr:row>
      <xdr:rowOff>12700</xdr:rowOff>
    </xdr:from>
    <xdr:to>
      <xdr:col>22</xdr:col>
      <xdr:colOff>565150</xdr:colOff>
      <xdr:row>61</xdr:row>
      <xdr:rowOff>50800</xdr:rowOff>
    </xdr:to>
    <xdr:cxnSp macro="">
      <xdr:nvCxnSpPr>
        <xdr:cNvPr id="258" name="直線コネクタ 257"/>
        <xdr:cNvCxnSpPr/>
      </xdr:nvCxnSpPr>
      <xdr:spPr>
        <a:xfrm flipV="1">
          <a:off x="14782800" y="10471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133350</xdr:rowOff>
    </xdr:from>
    <xdr:to>
      <xdr:col>22</xdr:col>
      <xdr:colOff>615950</xdr:colOff>
      <xdr:row>59</xdr:row>
      <xdr:rowOff>63500</xdr:rowOff>
    </xdr:to>
    <xdr:sp macro="" textlink="">
      <xdr:nvSpPr>
        <xdr:cNvPr id="259" name="フローチャート : 判断 258"/>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73677</xdr:rowOff>
    </xdr:from>
    <xdr:ext cx="736600" cy="259045"/>
    <xdr:sp macro="" textlink="">
      <xdr:nvSpPr>
        <xdr:cNvPr id="260" name="テキスト ボックス 259"/>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20</xdr:col>
      <xdr:colOff>158750</xdr:colOff>
      <xdr:row>61</xdr:row>
      <xdr:rowOff>31750</xdr:rowOff>
    </xdr:from>
    <xdr:to>
      <xdr:col>21</xdr:col>
      <xdr:colOff>361950</xdr:colOff>
      <xdr:row>61</xdr:row>
      <xdr:rowOff>50800</xdr:rowOff>
    </xdr:to>
    <xdr:cxnSp macro="">
      <xdr:nvCxnSpPr>
        <xdr:cNvPr id="261" name="直線コネクタ 260"/>
        <xdr:cNvCxnSpPr/>
      </xdr:nvCxnSpPr>
      <xdr:spPr>
        <a:xfrm>
          <a:off x="13893800" y="10490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59</xdr:row>
      <xdr:rowOff>0</xdr:rowOff>
    </xdr:from>
    <xdr:to>
      <xdr:col>21</xdr:col>
      <xdr:colOff>412750</xdr:colOff>
      <xdr:row>59</xdr:row>
      <xdr:rowOff>101600</xdr:rowOff>
    </xdr:to>
    <xdr:sp macro="" textlink="">
      <xdr:nvSpPr>
        <xdr:cNvPr id="262" name="フローチャート : 判断 261"/>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111777</xdr:rowOff>
    </xdr:from>
    <xdr:ext cx="762000" cy="259045"/>
    <xdr:sp macro="" textlink="">
      <xdr:nvSpPr>
        <xdr:cNvPr id="263" name="テキスト ボックス 262"/>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127000</xdr:rowOff>
    </xdr:from>
    <xdr:to>
      <xdr:col>20</xdr:col>
      <xdr:colOff>158750</xdr:colOff>
      <xdr:row>61</xdr:row>
      <xdr:rowOff>31750</xdr:rowOff>
    </xdr:to>
    <xdr:cxnSp macro="">
      <xdr:nvCxnSpPr>
        <xdr:cNvPr id="264" name="直線コネクタ 263"/>
        <xdr:cNvCxnSpPr/>
      </xdr:nvCxnSpPr>
      <xdr:spPr>
        <a:xfrm>
          <a:off x="13004800" y="1041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59</xdr:row>
      <xdr:rowOff>0</xdr:rowOff>
    </xdr:from>
    <xdr:to>
      <xdr:col>20</xdr:col>
      <xdr:colOff>209550</xdr:colOff>
      <xdr:row>59</xdr:row>
      <xdr:rowOff>101600</xdr:rowOff>
    </xdr:to>
    <xdr:sp macro="" textlink="">
      <xdr:nvSpPr>
        <xdr:cNvPr id="265" name="フローチャート : 判断 264"/>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111777</xdr:rowOff>
    </xdr:from>
    <xdr:ext cx="762000" cy="259045"/>
    <xdr:sp macro="" textlink="">
      <xdr:nvSpPr>
        <xdr:cNvPr id="266" name="テキスト ボックス 265"/>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133350</xdr:rowOff>
    </xdr:from>
    <xdr:to>
      <xdr:col>19</xdr:col>
      <xdr:colOff>6350</xdr:colOff>
      <xdr:row>59</xdr:row>
      <xdr:rowOff>63500</xdr:rowOff>
    </xdr:to>
    <xdr:sp macro="" textlink="">
      <xdr:nvSpPr>
        <xdr:cNvPr id="267" name="フローチャート : 判断 266"/>
        <xdr:cNvSpPr/>
      </xdr:nvSpPr>
      <xdr:spPr>
        <a:xfrm>
          <a:off x="12954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73677</xdr:rowOff>
    </xdr:from>
    <xdr:ext cx="762000" cy="259045"/>
    <xdr:sp macro="" textlink="">
      <xdr:nvSpPr>
        <xdr:cNvPr id="268" name="テキスト ボックス 267"/>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60</xdr:row>
      <xdr:rowOff>57150</xdr:rowOff>
    </xdr:from>
    <xdr:to>
      <xdr:col>24</xdr:col>
      <xdr:colOff>82550</xdr:colOff>
      <xdr:row>60</xdr:row>
      <xdr:rowOff>158750</xdr:rowOff>
    </xdr:to>
    <xdr:sp macro="" textlink="">
      <xdr:nvSpPr>
        <xdr:cNvPr id="274" name="円/楕円 273"/>
        <xdr:cNvSpPr/>
      </xdr:nvSpPr>
      <xdr:spPr>
        <a:xfrm>
          <a:off x="16459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137177</xdr:rowOff>
    </xdr:from>
    <xdr:ext cx="762000" cy="259045"/>
    <xdr:sp macro="" textlink="">
      <xdr:nvSpPr>
        <xdr:cNvPr id="275" name="その他該当値テキスト"/>
        <xdr:cNvSpPr txBox="1"/>
      </xdr:nvSpPr>
      <xdr:spPr>
        <a:xfrm>
          <a:off x="16598900" y="1025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133350</xdr:rowOff>
    </xdr:from>
    <xdr:to>
      <xdr:col>22</xdr:col>
      <xdr:colOff>615950</xdr:colOff>
      <xdr:row>61</xdr:row>
      <xdr:rowOff>63500</xdr:rowOff>
    </xdr:to>
    <xdr:sp macro="" textlink="">
      <xdr:nvSpPr>
        <xdr:cNvPr id="276" name="円/楕円 275"/>
        <xdr:cNvSpPr/>
      </xdr:nvSpPr>
      <xdr:spPr>
        <a:xfrm>
          <a:off x="15621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48277</xdr:rowOff>
    </xdr:from>
    <xdr:ext cx="736600" cy="259045"/>
    <xdr:sp macro="" textlink="">
      <xdr:nvSpPr>
        <xdr:cNvPr id="277" name="テキスト ボックス 276"/>
        <xdr:cNvSpPr txBox="1"/>
      </xdr:nvSpPr>
      <xdr:spPr>
        <a:xfrm>
          <a:off x="15290800" y="1050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61</xdr:row>
      <xdr:rowOff>0</xdr:rowOff>
    </xdr:from>
    <xdr:to>
      <xdr:col>21</xdr:col>
      <xdr:colOff>412750</xdr:colOff>
      <xdr:row>61</xdr:row>
      <xdr:rowOff>101600</xdr:rowOff>
    </xdr:to>
    <xdr:sp macro="" textlink="">
      <xdr:nvSpPr>
        <xdr:cNvPr id="278" name="円/楕円 277"/>
        <xdr:cNvSpPr/>
      </xdr:nvSpPr>
      <xdr:spPr>
        <a:xfrm>
          <a:off x="14732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86377</xdr:rowOff>
    </xdr:from>
    <xdr:ext cx="762000" cy="259045"/>
    <xdr:sp macro="" textlink="">
      <xdr:nvSpPr>
        <xdr:cNvPr id="279" name="テキスト ボックス 278"/>
        <xdr:cNvSpPr txBox="1"/>
      </xdr:nvSpPr>
      <xdr:spPr>
        <a:xfrm>
          <a:off x="14401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152400</xdr:rowOff>
    </xdr:from>
    <xdr:to>
      <xdr:col>20</xdr:col>
      <xdr:colOff>209550</xdr:colOff>
      <xdr:row>61</xdr:row>
      <xdr:rowOff>82550</xdr:rowOff>
    </xdr:to>
    <xdr:sp macro="" textlink="">
      <xdr:nvSpPr>
        <xdr:cNvPr id="280" name="円/楕円 279"/>
        <xdr:cNvSpPr/>
      </xdr:nvSpPr>
      <xdr:spPr>
        <a:xfrm>
          <a:off x="13843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67327</xdr:rowOff>
    </xdr:from>
    <xdr:ext cx="762000" cy="259045"/>
    <xdr:sp macro="" textlink="">
      <xdr:nvSpPr>
        <xdr:cNvPr id="281" name="テキスト ボックス 280"/>
        <xdr:cNvSpPr txBox="1"/>
      </xdr:nvSpPr>
      <xdr:spPr>
        <a:xfrm>
          <a:off x="13512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76200</xdr:rowOff>
    </xdr:from>
    <xdr:to>
      <xdr:col>19</xdr:col>
      <xdr:colOff>6350</xdr:colOff>
      <xdr:row>61</xdr:row>
      <xdr:rowOff>6350</xdr:rowOff>
    </xdr:to>
    <xdr:sp macro="" textlink="">
      <xdr:nvSpPr>
        <xdr:cNvPr id="282" name="円/楕円 281"/>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162577</xdr:rowOff>
    </xdr:from>
    <xdr:ext cx="762000" cy="259045"/>
    <xdr:sp macro="" textlink="">
      <xdr:nvSpPr>
        <xdr:cNvPr id="283" name="テキスト ボックス 282"/>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補助費等は、認可外保育所運営関連経費の取扱い</a:t>
          </a:r>
          <a:r>
            <a:rPr kumimoji="1" lang="ja-JP" altLang="en-US" sz="1300">
              <a:solidFill>
                <a:schemeClr val="dk1"/>
              </a:solidFill>
              <a:effectLst/>
              <a:latin typeface="+mn-ea"/>
              <a:ea typeface="+mn-ea"/>
              <a:cs typeface="+mn-cs"/>
            </a:rPr>
            <a:t>が</a:t>
          </a:r>
          <a:r>
            <a:rPr kumimoji="1" lang="ja-JP" altLang="ja-JP" sz="1300">
              <a:solidFill>
                <a:schemeClr val="dk1"/>
              </a:solidFill>
              <a:effectLst/>
              <a:latin typeface="+mn-ea"/>
              <a:ea typeface="+mn-ea"/>
              <a:cs typeface="+mn-cs"/>
            </a:rPr>
            <a:t>補助費等</a:t>
          </a:r>
          <a:r>
            <a:rPr kumimoji="1" lang="ja-JP" altLang="en-US" sz="1300">
              <a:solidFill>
                <a:schemeClr val="dk1"/>
              </a:solidFill>
              <a:effectLst/>
              <a:latin typeface="+mn-ea"/>
              <a:ea typeface="+mn-ea"/>
              <a:cs typeface="+mn-cs"/>
            </a:rPr>
            <a:t>から</a:t>
          </a:r>
          <a:r>
            <a:rPr kumimoji="1" lang="ja-JP" altLang="ja-JP" sz="1300">
              <a:solidFill>
                <a:schemeClr val="dk1"/>
              </a:solidFill>
              <a:effectLst/>
              <a:latin typeface="+mn-ea"/>
              <a:ea typeface="+mn-ea"/>
              <a:cs typeface="+mn-cs"/>
            </a:rPr>
            <a:t>扶助費</a:t>
          </a:r>
          <a:r>
            <a:rPr kumimoji="1" lang="ja-JP" altLang="en-US" sz="1300">
              <a:solidFill>
                <a:schemeClr val="dk1"/>
              </a:solidFill>
              <a:effectLst/>
              <a:latin typeface="+mn-ea"/>
              <a:ea typeface="+mn-ea"/>
              <a:cs typeface="+mn-cs"/>
            </a:rPr>
            <a:t>に変更となったこと</a:t>
          </a:r>
          <a:r>
            <a:rPr kumimoji="1" lang="ja-JP" altLang="ja-JP" sz="1300">
              <a:solidFill>
                <a:schemeClr val="dk1"/>
              </a:solidFill>
              <a:effectLst/>
              <a:latin typeface="+mn-ea"/>
              <a:ea typeface="+mn-ea"/>
              <a:cs typeface="+mn-cs"/>
            </a:rPr>
            <a:t>に伴う減等に加え、地方消費税交付金の増等による経常的一般財源等の増加により、前年度から</a:t>
          </a:r>
          <a:r>
            <a:rPr kumimoji="1" lang="en-US" altLang="ja-JP" sz="1300">
              <a:solidFill>
                <a:schemeClr val="dk1"/>
              </a:solidFill>
              <a:effectLst/>
              <a:latin typeface="+mn-ea"/>
              <a:ea typeface="+mn-ea"/>
              <a:cs typeface="+mn-cs"/>
            </a:rPr>
            <a:t>0.5</a:t>
          </a:r>
          <a:r>
            <a:rPr kumimoji="1" lang="ja-JP" altLang="ja-JP" sz="1300">
              <a:solidFill>
                <a:schemeClr val="dk1"/>
              </a:solidFill>
              <a:effectLst/>
              <a:latin typeface="+mn-ea"/>
              <a:ea typeface="+mn-ea"/>
              <a:cs typeface="+mn-cs"/>
            </a:rPr>
            <a:t>ポイント低下し</a:t>
          </a:r>
          <a:r>
            <a:rPr kumimoji="1" lang="en-US" altLang="ja-JP" sz="1300">
              <a:solidFill>
                <a:schemeClr val="dk1"/>
              </a:solidFill>
              <a:effectLst/>
              <a:latin typeface="+mn-ea"/>
              <a:ea typeface="+mn-ea"/>
              <a:cs typeface="+mn-cs"/>
            </a:rPr>
            <a:t>4.1</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引き続き、補助の効果や公平性、効率性などの観点を踏まえ、適宜見直しを図るとともに、適正な執行に努めていく。</a:t>
          </a:r>
          <a:endParaRPr kumimoji="1" lang="ja-JP" altLang="en-US" sz="1300">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107950</xdr:rowOff>
    </xdr:from>
    <xdr:to>
      <xdr:col>24</xdr:col>
      <xdr:colOff>31750</xdr:colOff>
      <xdr:row>40</xdr:row>
      <xdr:rowOff>127000</xdr:rowOff>
    </xdr:to>
    <xdr:cxnSp macro="">
      <xdr:nvCxnSpPr>
        <xdr:cNvPr id="311" name="直線コネクタ 310"/>
        <xdr:cNvCxnSpPr/>
      </xdr:nvCxnSpPr>
      <xdr:spPr>
        <a:xfrm flipV="1">
          <a:off x="16510000" y="5765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312"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313" name="直線コネクタ 312"/>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22877</xdr:rowOff>
    </xdr:from>
    <xdr:ext cx="762000" cy="259045"/>
    <xdr:sp macro="" textlink="">
      <xdr:nvSpPr>
        <xdr:cNvPr id="314" name="補助費等最大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33</xdr:row>
      <xdr:rowOff>107950</xdr:rowOff>
    </xdr:from>
    <xdr:to>
      <xdr:col>24</xdr:col>
      <xdr:colOff>120650</xdr:colOff>
      <xdr:row>33</xdr:row>
      <xdr:rowOff>107950</xdr:rowOff>
    </xdr:to>
    <xdr:cxnSp macro="">
      <xdr:nvCxnSpPr>
        <xdr:cNvPr id="315" name="直線コネクタ 314"/>
        <xdr:cNvCxnSpPr/>
      </xdr:nvCxnSpPr>
      <xdr:spPr>
        <a:xfrm>
          <a:off x="16421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69850</xdr:rowOff>
    </xdr:from>
    <xdr:to>
      <xdr:col>24</xdr:col>
      <xdr:colOff>31750</xdr:colOff>
      <xdr:row>36</xdr:row>
      <xdr:rowOff>88900</xdr:rowOff>
    </xdr:to>
    <xdr:cxnSp macro="">
      <xdr:nvCxnSpPr>
        <xdr:cNvPr id="316" name="直線コネクタ 315"/>
        <xdr:cNvCxnSpPr/>
      </xdr:nvCxnSpPr>
      <xdr:spPr>
        <a:xfrm flipV="1">
          <a:off x="15671800" y="6070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17"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8" name="フローチャート : 判断 317"/>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88900</xdr:rowOff>
    </xdr:from>
    <xdr:to>
      <xdr:col>22</xdr:col>
      <xdr:colOff>565150</xdr:colOff>
      <xdr:row>36</xdr:row>
      <xdr:rowOff>165100</xdr:rowOff>
    </xdr:to>
    <xdr:cxnSp macro="">
      <xdr:nvCxnSpPr>
        <xdr:cNvPr id="319" name="直線コネクタ 318"/>
        <xdr:cNvCxnSpPr/>
      </xdr:nvCxnSpPr>
      <xdr:spPr>
        <a:xfrm flipV="1">
          <a:off x="14782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39</xdr:row>
      <xdr:rowOff>95250</xdr:rowOff>
    </xdr:from>
    <xdr:to>
      <xdr:col>22</xdr:col>
      <xdr:colOff>615950</xdr:colOff>
      <xdr:row>40</xdr:row>
      <xdr:rowOff>25400</xdr:rowOff>
    </xdr:to>
    <xdr:sp macro="" textlink="">
      <xdr:nvSpPr>
        <xdr:cNvPr id="320" name="フローチャート : 判断 319"/>
        <xdr:cNvSpPr/>
      </xdr:nvSpPr>
      <xdr:spPr>
        <a:xfrm>
          <a:off x="15621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10177</xdr:rowOff>
    </xdr:from>
    <xdr:ext cx="736600" cy="259045"/>
    <xdr:sp macro="" textlink="">
      <xdr:nvSpPr>
        <xdr:cNvPr id="321" name="テキスト ボックス 320"/>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165100</xdr:rowOff>
    </xdr:from>
    <xdr:to>
      <xdr:col>21</xdr:col>
      <xdr:colOff>361950</xdr:colOff>
      <xdr:row>37</xdr:row>
      <xdr:rowOff>31750</xdr:rowOff>
    </xdr:to>
    <xdr:cxnSp macro="">
      <xdr:nvCxnSpPr>
        <xdr:cNvPr id="322" name="直線コネクタ 321"/>
        <xdr:cNvCxnSpPr/>
      </xdr:nvCxnSpPr>
      <xdr:spPr>
        <a:xfrm flipV="1">
          <a:off x="13893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40</xdr:row>
      <xdr:rowOff>76200</xdr:rowOff>
    </xdr:from>
    <xdr:to>
      <xdr:col>21</xdr:col>
      <xdr:colOff>412750</xdr:colOff>
      <xdr:row>41</xdr:row>
      <xdr:rowOff>6350</xdr:rowOff>
    </xdr:to>
    <xdr:sp macro="" textlink="">
      <xdr:nvSpPr>
        <xdr:cNvPr id="323" name="フローチャート : 判断 322"/>
        <xdr:cNvSpPr/>
      </xdr:nvSpPr>
      <xdr:spPr>
        <a:xfrm>
          <a:off x="1473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162577</xdr:rowOff>
    </xdr:from>
    <xdr:ext cx="762000" cy="259045"/>
    <xdr:sp macro="" textlink="">
      <xdr:nvSpPr>
        <xdr:cNvPr id="324" name="テキスト ボックス 323"/>
        <xdr:cNvSpPr txBox="1"/>
      </xdr:nvSpPr>
      <xdr:spPr>
        <a:xfrm>
          <a:off x="1440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31750</xdr:rowOff>
    </xdr:from>
    <xdr:to>
      <xdr:col>20</xdr:col>
      <xdr:colOff>158750</xdr:colOff>
      <xdr:row>37</xdr:row>
      <xdr:rowOff>31750</xdr:rowOff>
    </xdr:to>
    <xdr:cxnSp macro="">
      <xdr:nvCxnSpPr>
        <xdr:cNvPr id="325" name="直線コネクタ 324"/>
        <xdr:cNvCxnSpPr/>
      </xdr:nvCxnSpPr>
      <xdr:spPr>
        <a:xfrm>
          <a:off x="13004800" y="637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41</xdr:row>
      <xdr:rowOff>19050</xdr:rowOff>
    </xdr:from>
    <xdr:to>
      <xdr:col>20</xdr:col>
      <xdr:colOff>209550</xdr:colOff>
      <xdr:row>41</xdr:row>
      <xdr:rowOff>120650</xdr:rowOff>
    </xdr:to>
    <xdr:sp macro="" textlink="">
      <xdr:nvSpPr>
        <xdr:cNvPr id="326" name="フローチャート : 判断 325"/>
        <xdr:cNvSpPr/>
      </xdr:nvSpPr>
      <xdr:spPr>
        <a:xfrm>
          <a:off x="13843000" y="704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105427</xdr:rowOff>
    </xdr:from>
    <xdr:ext cx="762000" cy="259045"/>
    <xdr:sp macro="" textlink="">
      <xdr:nvSpPr>
        <xdr:cNvPr id="327" name="テキスト ボックス 326"/>
        <xdr:cNvSpPr txBox="1"/>
      </xdr:nvSpPr>
      <xdr:spPr>
        <a:xfrm>
          <a:off x="13512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18</xdr:col>
      <xdr:colOff>590550</xdr:colOff>
      <xdr:row>40</xdr:row>
      <xdr:rowOff>152400</xdr:rowOff>
    </xdr:from>
    <xdr:to>
      <xdr:col>19</xdr:col>
      <xdr:colOff>6350</xdr:colOff>
      <xdr:row>41</xdr:row>
      <xdr:rowOff>82550</xdr:rowOff>
    </xdr:to>
    <xdr:sp macro="" textlink="">
      <xdr:nvSpPr>
        <xdr:cNvPr id="328" name="フローチャート : 判断 327"/>
        <xdr:cNvSpPr/>
      </xdr:nvSpPr>
      <xdr:spPr>
        <a:xfrm>
          <a:off x="12954000" y="701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67327</xdr:rowOff>
    </xdr:from>
    <xdr:ext cx="762000" cy="259045"/>
    <xdr:sp macro="" textlink="">
      <xdr:nvSpPr>
        <xdr:cNvPr id="329" name="テキスト ボックス 328"/>
        <xdr:cNvSpPr txBox="1"/>
      </xdr:nvSpPr>
      <xdr:spPr>
        <a:xfrm>
          <a:off x="12623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19050</xdr:rowOff>
    </xdr:from>
    <xdr:to>
      <xdr:col>24</xdr:col>
      <xdr:colOff>82550</xdr:colOff>
      <xdr:row>35</xdr:row>
      <xdr:rowOff>120650</xdr:rowOff>
    </xdr:to>
    <xdr:sp macro="" textlink="">
      <xdr:nvSpPr>
        <xdr:cNvPr id="335" name="円/楕円 334"/>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35577</xdr:rowOff>
    </xdr:from>
    <xdr:ext cx="762000" cy="259045"/>
    <xdr:sp macro="" textlink="">
      <xdr:nvSpPr>
        <xdr:cNvPr id="336"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38100</xdr:rowOff>
    </xdr:from>
    <xdr:to>
      <xdr:col>22</xdr:col>
      <xdr:colOff>615950</xdr:colOff>
      <xdr:row>36</xdr:row>
      <xdr:rowOff>139700</xdr:rowOff>
    </xdr:to>
    <xdr:sp macro="" textlink="">
      <xdr:nvSpPr>
        <xdr:cNvPr id="337" name="円/楕円 336"/>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149877</xdr:rowOff>
    </xdr:from>
    <xdr:ext cx="736600" cy="259045"/>
    <xdr:sp macro="" textlink="">
      <xdr:nvSpPr>
        <xdr:cNvPr id="338" name="テキスト ボックス 337"/>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114300</xdr:rowOff>
    </xdr:from>
    <xdr:to>
      <xdr:col>21</xdr:col>
      <xdr:colOff>412750</xdr:colOff>
      <xdr:row>37</xdr:row>
      <xdr:rowOff>44450</xdr:rowOff>
    </xdr:to>
    <xdr:sp macro="" textlink="">
      <xdr:nvSpPr>
        <xdr:cNvPr id="339" name="円/楕円 338"/>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54627</xdr:rowOff>
    </xdr:from>
    <xdr:ext cx="762000" cy="259045"/>
    <xdr:sp macro="" textlink="">
      <xdr:nvSpPr>
        <xdr:cNvPr id="340" name="テキスト ボックス 339"/>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152400</xdr:rowOff>
    </xdr:from>
    <xdr:to>
      <xdr:col>20</xdr:col>
      <xdr:colOff>209550</xdr:colOff>
      <xdr:row>37</xdr:row>
      <xdr:rowOff>82550</xdr:rowOff>
    </xdr:to>
    <xdr:sp macro="" textlink="">
      <xdr:nvSpPr>
        <xdr:cNvPr id="341" name="円/楕円 340"/>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92727</xdr:rowOff>
    </xdr:from>
    <xdr:ext cx="762000" cy="259045"/>
    <xdr:sp macro="" textlink="">
      <xdr:nvSpPr>
        <xdr:cNvPr id="342" name="テキスト ボックス 341"/>
        <xdr:cNvSpPr txBox="1"/>
      </xdr:nvSpPr>
      <xdr:spPr>
        <a:xfrm>
          <a:off x="13512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152400</xdr:rowOff>
    </xdr:from>
    <xdr:to>
      <xdr:col>19</xdr:col>
      <xdr:colOff>6350</xdr:colOff>
      <xdr:row>37</xdr:row>
      <xdr:rowOff>82550</xdr:rowOff>
    </xdr:to>
    <xdr:sp macro="" textlink="">
      <xdr:nvSpPr>
        <xdr:cNvPr id="343" name="円/楕円 342"/>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92727</xdr:rowOff>
    </xdr:from>
    <xdr:ext cx="762000" cy="259045"/>
    <xdr:sp macro="" textlink="">
      <xdr:nvSpPr>
        <xdr:cNvPr id="344" name="テキスト ボックス 343"/>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公債費は、減税補てん債元利償還金の減などにより、前年度から</a:t>
          </a:r>
          <a:r>
            <a:rPr kumimoji="1" lang="en-US" altLang="ja-JP" sz="1300">
              <a:solidFill>
                <a:schemeClr val="dk1"/>
              </a:solidFill>
              <a:effectLst/>
              <a:latin typeface="+mn-ea"/>
              <a:ea typeface="+mn-ea"/>
              <a:cs typeface="+mn-cs"/>
            </a:rPr>
            <a:t>0.4</a:t>
          </a:r>
          <a:r>
            <a:rPr kumimoji="1" lang="ja-JP" altLang="ja-JP" sz="1300">
              <a:solidFill>
                <a:schemeClr val="dk1"/>
              </a:solidFill>
              <a:effectLst/>
              <a:latin typeface="+mn-ea"/>
              <a:ea typeface="+mn-ea"/>
              <a:cs typeface="+mn-cs"/>
            </a:rPr>
            <a:t>ポイント低下し、</a:t>
          </a:r>
          <a:r>
            <a:rPr kumimoji="1" lang="en-US" altLang="ja-JP" sz="1300">
              <a:solidFill>
                <a:schemeClr val="dk1"/>
              </a:solidFill>
              <a:effectLst/>
              <a:latin typeface="+mn-ea"/>
              <a:ea typeface="+mn-ea"/>
              <a:cs typeface="+mn-cs"/>
            </a:rPr>
            <a:t>3.5</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今後も学校改築などで区債の発行が見込まれるが、引き続き将来負担への影響に配慮し、計画的な活用を図るとともに、減債基金への積み立てを継続し、償還財源を確保していく。</a:t>
          </a:r>
          <a:endParaRPr kumimoji="1" lang="ja-JP" altLang="en-US" sz="1300">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50800</xdr:rowOff>
    </xdr:from>
    <xdr:to>
      <xdr:col>7</xdr:col>
      <xdr:colOff>15875</xdr:colOff>
      <xdr:row>82</xdr:row>
      <xdr:rowOff>12700</xdr:rowOff>
    </xdr:to>
    <xdr:cxnSp macro="">
      <xdr:nvCxnSpPr>
        <xdr:cNvPr id="371" name="直線コネクタ 370"/>
        <xdr:cNvCxnSpPr/>
      </xdr:nvCxnSpPr>
      <xdr:spPr>
        <a:xfrm flipV="1">
          <a:off x="4826000" y="12738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156227</xdr:rowOff>
    </xdr:from>
    <xdr:ext cx="762000" cy="259045"/>
    <xdr:sp macro="" textlink="">
      <xdr:nvSpPr>
        <xdr:cNvPr id="372"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82</xdr:row>
      <xdr:rowOff>12700</xdr:rowOff>
    </xdr:from>
    <xdr:to>
      <xdr:col>7</xdr:col>
      <xdr:colOff>104775</xdr:colOff>
      <xdr:row>82</xdr:row>
      <xdr:rowOff>12700</xdr:rowOff>
    </xdr:to>
    <xdr:cxnSp macro="">
      <xdr:nvCxnSpPr>
        <xdr:cNvPr id="373" name="直線コネクタ 372"/>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137177</xdr:rowOff>
    </xdr:from>
    <xdr:ext cx="762000" cy="259045"/>
    <xdr:sp macro="" textlink="">
      <xdr:nvSpPr>
        <xdr:cNvPr id="374"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6</xdr:col>
      <xdr:colOff>612775</xdr:colOff>
      <xdr:row>74</xdr:row>
      <xdr:rowOff>50800</xdr:rowOff>
    </xdr:from>
    <xdr:to>
      <xdr:col>7</xdr:col>
      <xdr:colOff>104775</xdr:colOff>
      <xdr:row>74</xdr:row>
      <xdr:rowOff>50800</xdr:rowOff>
    </xdr:to>
    <xdr:cxnSp macro="">
      <xdr:nvCxnSpPr>
        <xdr:cNvPr id="375" name="直線コネクタ 374"/>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146050</xdr:rowOff>
    </xdr:from>
    <xdr:to>
      <xdr:col>7</xdr:col>
      <xdr:colOff>15875</xdr:colOff>
      <xdr:row>77</xdr:row>
      <xdr:rowOff>50800</xdr:rowOff>
    </xdr:to>
    <xdr:cxnSp macro="">
      <xdr:nvCxnSpPr>
        <xdr:cNvPr id="376" name="直線コネクタ 375"/>
        <xdr:cNvCxnSpPr/>
      </xdr:nvCxnSpPr>
      <xdr:spPr>
        <a:xfrm flipV="1">
          <a:off x="3987800" y="13176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86377</xdr:rowOff>
    </xdr:from>
    <xdr:ext cx="762000" cy="259045"/>
    <xdr:sp macro="" textlink="">
      <xdr:nvSpPr>
        <xdr:cNvPr id="377"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114300</xdr:rowOff>
    </xdr:from>
    <xdr:to>
      <xdr:col>7</xdr:col>
      <xdr:colOff>66675</xdr:colOff>
      <xdr:row>77</xdr:row>
      <xdr:rowOff>44450</xdr:rowOff>
    </xdr:to>
    <xdr:sp macro="" textlink="">
      <xdr:nvSpPr>
        <xdr:cNvPr id="378" name="フローチャート : 判断 377"/>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50800</xdr:rowOff>
    </xdr:from>
    <xdr:to>
      <xdr:col>5</xdr:col>
      <xdr:colOff>549275</xdr:colOff>
      <xdr:row>77</xdr:row>
      <xdr:rowOff>146050</xdr:rowOff>
    </xdr:to>
    <xdr:cxnSp macro="">
      <xdr:nvCxnSpPr>
        <xdr:cNvPr id="379" name="直線コネクタ 378"/>
        <xdr:cNvCxnSpPr/>
      </xdr:nvCxnSpPr>
      <xdr:spPr>
        <a:xfrm flipV="1">
          <a:off x="3098800" y="1325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114300</xdr:rowOff>
    </xdr:from>
    <xdr:to>
      <xdr:col>5</xdr:col>
      <xdr:colOff>600075</xdr:colOff>
      <xdr:row>78</xdr:row>
      <xdr:rowOff>44450</xdr:rowOff>
    </xdr:to>
    <xdr:sp macro="" textlink="">
      <xdr:nvSpPr>
        <xdr:cNvPr id="380" name="フローチャート : 判断 379"/>
        <xdr:cNvSpPr/>
      </xdr:nvSpPr>
      <xdr:spPr>
        <a:xfrm>
          <a:off x="3937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29227</xdr:rowOff>
    </xdr:from>
    <xdr:ext cx="736600" cy="259045"/>
    <xdr:sp macro="" textlink="">
      <xdr:nvSpPr>
        <xdr:cNvPr id="381" name="テキスト ボックス 380"/>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146050</xdr:rowOff>
    </xdr:from>
    <xdr:to>
      <xdr:col>4</xdr:col>
      <xdr:colOff>346075</xdr:colOff>
      <xdr:row>78</xdr:row>
      <xdr:rowOff>50800</xdr:rowOff>
    </xdr:to>
    <xdr:cxnSp macro="">
      <xdr:nvCxnSpPr>
        <xdr:cNvPr id="382" name="直線コネクタ 381"/>
        <xdr:cNvCxnSpPr/>
      </xdr:nvCxnSpPr>
      <xdr:spPr>
        <a:xfrm flipV="1">
          <a:off x="2209800" y="1334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152400</xdr:rowOff>
    </xdr:from>
    <xdr:to>
      <xdr:col>4</xdr:col>
      <xdr:colOff>396875</xdr:colOff>
      <xdr:row>78</xdr:row>
      <xdr:rowOff>82550</xdr:rowOff>
    </xdr:to>
    <xdr:sp macro="" textlink="">
      <xdr:nvSpPr>
        <xdr:cNvPr id="383" name="フローチャート : 判断 382"/>
        <xdr:cNvSpPr/>
      </xdr:nvSpPr>
      <xdr:spPr>
        <a:xfrm>
          <a:off x="3048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67327</xdr:rowOff>
    </xdr:from>
    <xdr:ext cx="762000" cy="259045"/>
    <xdr:sp macro="" textlink="">
      <xdr:nvSpPr>
        <xdr:cNvPr id="384" name="テキスト ボックス 383"/>
        <xdr:cNvSpPr txBox="1"/>
      </xdr:nvSpPr>
      <xdr:spPr>
        <a:xfrm>
          <a:off x="2717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50800</xdr:rowOff>
    </xdr:from>
    <xdr:to>
      <xdr:col>3</xdr:col>
      <xdr:colOff>142875</xdr:colOff>
      <xdr:row>79</xdr:row>
      <xdr:rowOff>50800</xdr:rowOff>
    </xdr:to>
    <xdr:cxnSp macro="">
      <xdr:nvCxnSpPr>
        <xdr:cNvPr id="385" name="直線コネクタ 384"/>
        <xdr:cNvCxnSpPr/>
      </xdr:nvCxnSpPr>
      <xdr:spPr>
        <a:xfrm flipV="1">
          <a:off x="1320800" y="134239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95250</xdr:rowOff>
    </xdr:from>
    <xdr:to>
      <xdr:col>3</xdr:col>
      <xdr:colOff>193675</xdr:colOff>
      <xdr:row>79</xdr:row>
      <xdr:rowOff>25400</xdr:rowOff>
    </xdr:to>
    <xdr:sp macro="" textlink="">
      <xdr:nvSpPr>
        <xdr:cNvPr id="386" name="フローチャート : 判断 385"/>
        <xdr:cNvSpPr/>
      </xdr:nvSpPr>
      <xdr:spPr>
        <a:xfrm>
          <a:off x="21590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10177</xdr:rowOff>
    </xdr:from>
    <xdr:ext cx="762000" cy="259045"/>
    <xdr:sp macro="" textlink="">
      <xdr:nvSpPr>
        <xdr:cNvPr id="387" name="テキスト ボックス 386"/>
        <xdr:cNvSpPr txBox="1"/>
      </xdr:nvSpPr>
      <xdr:spPr>
        <a:xfrm>
          <a:off x="1828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38100</xdr:rowOff>
    </xdr:from>
    <xdr:to>
      <xdr:col>1</xdr:col>
      <xdr:colOff>676275</xdr:colOff>
      <xdr:row>79</xdr:row>
      <xdr:rowOff>139700</xdr:rowOff>
    </xdr:to>
    <xdr:sp macro="" textlink="">
      <xdr:nvSpPr>
        <xdr:cNvPr id="388" name="フローチャート : 判断 387"/>
        <xdr:cNvSpPr/>
      </xdr:nvSpPr>
      <xdr:spPr>
        <a:xfrm>
          <a:off x="1270000" y="135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124477</xdr:rowOff>
    </xdr:from>
    <xdr:ext cx="762000" cy="259045"/>
    <xdr:sp macro="" textlink="">
      <xdr:nvSpPr>
        <xdr:cNvPr id="389" name="テキスト ボックス 388"/>
        <xdr:cNvSpPr txBox="1"/>
      </xdr:nvSpPr>
      <xdr:spPr>
        <a:xfrm>
          <a:off x="939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95" name="円/楕円 394"/>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111777</xdr:rowOff>
    </xdr:from>
    <xdr:ext cx="762000" cy="259045"/>
    <xdr:sp macro="" textlink="">
      <xdr:nvSpPr>
        <xdr:cNvPr id="396" name="公債費該当値テキスト"/>
        <xdr:cNvSpPr txBox="1"/>
      </xdr:nvSpPr>
      <xdr:spPr>
        <a:xfrm>
          <a:off x="4914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0</xdr:rowOff>
    </xdr:from>
    <xdr:to>
      <xdr:col>5</xdr:col>
      <xdr:colOff>600075</xdr:colOff>
      <xdr:row>77</xdr:row>
      <xdr:rowOff>101600</xdr:rowOff>
    </xdr:to>
    <xdr:sp macro="" textlink="">
      <xdr:nvSpPr>
        <xdr:cNvPr id="397" name="円/楕円 396"/>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111777</xdr:rowOff>
    </xdr:from>
    <xdr:ext cx="736600" cy="259045"/>
    <xdr:sp macro="" textlink="">
      <xdr:nvSpPr>
        <xdr:cNvPr id="398" name="テキスト ボックス 397"/>
        <xdr:cNvSpPr txBox="1"/>
      </xdr:nvSpPr>
      <xdr:spPr>
        <a:xfrm>
          <a:off x="3606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95250</xdr:rowOff>
    </xdr:from>
    <xdr:to>
      <xdr:col>4</xdr:col>
      <xdr:colOff>396875</xdr:colOff>
      <xdr:row>78</xdr:row>
      <xdr:rowOff>25400</xdr:rowOff>
    </xdr:to>
    <xdr:sp macro="" textlink="">
      <xdr:nvSpPr>
        <xdr:cNvPr id="399" name="円/楕円 398"/>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35577</xdr:rowOff>
    </xdr:from>
    <xdr:ext cx="762000" cy="259045"/>
    <xdr:sp macro="" textlink="">
      <xdr:nvSpPr>
        <xdr:cNvPr id="400" name="テキスト ボックス 399"/>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0</xdr:rowOff>
    </xdr:from>
    <xdr:to>
      <xdr:col>3</xdr:col>
      <xdr:colOff>193675</xdr:colOff>
      <xdr:row>78</xdr:row>
      <xdr:rowOff>101600</xdr:rowOff>
    </xdr:to>
    <xdr:sp macro="" textlink="">
      <xdr:nvSpPr>
        <xdr:cNvPr id="401" name="円/楕円 400"/>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111777</xdr:rowOff>
    </xdr:from>
    <xdr:ext cx="762000" cy="259045"/>
    <xdr:sp macro="" textlink="">
      <xdr:nvSpPr>
        <xdr:cNvPr id="402" name="テキスト ボックス 401"/>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0</xdr:rowOff>
    </xdr:from>
    <xdr:to>
      <xdr:col>1</xdr:col>
      <xdr:colOff>676275</xdr:colOff>
      <xdr:row>79</xdr:row>
      <xdr:rowOff>101600</xdr:rowOff>
    </xdr:to>
    <xdr:sp macro="" textlink="">
      <xdr:nvSpPr>
        <xdr:cNvPr id="403" name="円/楕円 402"/>
        <xdr:cNvSpPr/>
      </xdr:nvSpPr>
      <xdr:spPr>
        <a:xfrm>
          <a:off x="1270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111777</xdr:rowOff>
    </xdr:from>
    <xdr:ext cx="762000" cy="259045"/>
    <xdr:sp macro="" textlink="">
      <xdr:nvSpPr>
        <xdr:cNvPr id="404" name="テキスト ボックス 403"/>
        <xdr:cNvSpPr txBox="1"/>
      </xdr:nvSpPr>
      <xdr:spPr>
        <a:xfrm>
          <a:off x="939800" y="1331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公債費以外は、特に扶助費や物件費等が大幅に増加しているが、地方消費税交付金の増等による経常的一般財源等の増加が上回ったことで、前年度から</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ポイント低下し、</a:t>
          </a:r>
          <a:r>
            <a:rPr kumimoji="1" lang="en-US" altLang="ja-JP" sz="1300">
              <a:solidFill>
                <a:schemeClr val="dk1"/>
              </a:solidFill>
              <a:effectLst/>
              <a:latin typeface="+mn-ea"/>
              <a:ea typeface="+mn-ea"/>
              <a:cs typeface="+mn-cs"/>
            </a:rPr>
            <a:t>79.9</a:t>
          </a:r>
          <a:r>
            <a:rPr kumimoji="1" lang="ja-JP" altLang="ja-JP" sz="1300">
              <a:solidFill>
                <a:schemeClr val="dk1"/>
              </a:solidFill>
              <a:effectLst/>
              <a:latin typeface="+mn-ea"/>
              <a:ea typeface="+mn-ea"/>
              <a:cs typeface="+mn-cs"/>
            </a:rPr>
            <a:t>％となった。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endParaRPr kumimoji="1" lang="ja-JP" altLang="en-US" sz="1300">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90424</xdr:rowOff>
    </xdr:from>
    <xdr:to>
      <xdr:col>24</xdr:col>
      <xdr:colOff>31750</xdr:colOff>
      <xdr:row>78</xdr:row>
      <xdr:rowOff>122428</xdr:rowOff>
    </xdr:to>
    <xdr:cxnSp macro="">
      <xdr:nvCxnSpPr>
        <xdr:cNvPr id="430" name="直線コネクタ 429"/>
        <xdr:cNvCxnSpPr/>
      </xdr:nvCxnSpPr>
      <xdr:spPr>
        <a:xfrm flipV="1">
          <a:off x="16510000" y="12777724"/>
          <a:ext cx="0" cy="71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94505</xdr:rowOff>
    </xdr:from>
    <xdr:ext cx="762000" cy="259045"/>
    <xdr:sp macro="" textlink="">
      <xdr:nvSpPr>
        <xdr:cNvPr id="431" name="公債費以外最小値テキスト"/>
        <xdr:cNvSpPr txBox="1"/>
      </xdr:nvSpPr>
      <xdr:spPr>
        <a:xfrm>
          <a:off x="16598900" y="1346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79.9</a:t>
          </a:r>
          <a:endParaRPr kumimoji="1" lang="ja-JP" altLang="en-US" sz="1000" b="1">
            <a:latin typeface="ＭＳ Ｐゴシック"/>
          </a:endParaRPr>
        </a:p>
      </xdr:txBody>
    </xdr:sp>
    <xdr:clientData/>
  </xdr:oneCellAnchor>
  <xdr:twoCellAnchor>
    <xdr:from>
      <xdr:col>23</xdr:col>
      <xdr:colOff>628650</xdr:colOff>
      <xdr:row>78</xdr:row>
      <xdr:rowOff>122428</xdr:rowOff>
    </xdr:from>
    <xdr:to>
      <xdr:col>24</xdr:col>
      <xdr:colOff>120650</xdr:colOff>
      <xdr:row>78</xdr:row>
      <xdr:rowOff>122428</xdr:rowOff>
    </xdr:to>
    <xdr:cxnSp macro="">
      <xdr:nvCxnSpPr>
        <xdr:cNvPr id="432" name="直線コネクタ 431"/>
        <xdr:cNvCxnSpPr/>
      </xdr:nvCxnSpPr>
      <xdr:spPr>
        <a:xfrm>
          <a:off x="16421100" y="134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5351</xdr:rowOff>
    </xdr:from>
    <xdr:ext cx="762000" cy="259045"/>
    <xdr:sp macro="" textlink="">
      <xdr:nvSpPr>
        <xdr:cNvPr id="433"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64.2</a:t>
          </a:r>
          <a:endParaRPr kumimoji="1" lang="ja-JP" altLang="en-US" sz="1000" b="1">
            <a:latin typeface="ＭＳ Ｐゴシック"/>
          </a:endParaRPr>
        </a:p>
      </xdr:txBody>
    </xdr:sp>
    <xdr:clientData/>
  </xdr:oneCellAnchor>
  <xdr:twoCellAnchor>
    <xdr:from>
      <xdr:col>23</xdr:col>
      <xdr:colOff>628650</xdr:colOff>
      <xdr:row>74</xdr:row>
      <xdr:rowOff>90424</xdr:rowOff>
    </xdr:from>
    <xdr:to>
      <xdr:col>24</xdr:col>
      <xdr:colOff>120650</xdr:colOff>
      <xdr:row>74</xdr:row>
      <xdr:rowOff>90424</xdr:rowOff>
    </xdr:to>
    <xdr:cxnSp macro="">
      <xdr:nvCxnSpPr>
        <xdr:cNvPr id="434" name="直線コネクタ 433"/>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122428</xdr:rowOff>
    </xdr:from>
    <xdr:to>
      <xdr:col>24</xdr:col>
      <xdr:colOff>31750</xdr:colOff>
      <xdr:row>79</xdr:row>
      <xdr:rowOff>56135</xdr:rowOff>
    </xdr:to>
    <xdr:cxnSp macro="">
      <xdr:nvCxnSpPr>
        <xdr:cNvPr id="435" name="直線コネクタ 434"/>
        <xdr:cNvCxnSpPr/>
      </xdr:nvCxnSpPr>
      <xdr:spPr>
        <a:xfrm flipV="1">
          <a:off x="15671800" y="13495528"/>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170451</xdr:rowOff>
    </xdr:from>
    <xdr:ext cx="762000" cy="259045"/>
    <xdr:sp macro="" textlink="">
      <xdr:nvSpPr>
        <xdr:cNvPr id="436" name="公債費以外平均値テキスト"/>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153924</xdr:rowOff>
    </xdr:from>
    <xdr:to>
      <xdr:col>24</xdr:col>
      <xdr:colOff>82550</xdr:colOff>
      <xdr:row>77</xdr:row>
      <xdr:rowOff>84074</xdr:rowOff>
    </xdr:to>
    <xdr:sp macro="" textlink="">
      <xdr:nvSpPr>
        <xdr:cNvPr id="437" name="フローチャート : 判断 436"/>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56135</xdr:rowOff>
    </xdr:from>
    <xdr:to>
      <xdr:col>22</xdr:col>
      <xdr:colOff>565150</xdr:colOff>
      <xdr:row>79</xdr:row>
      <xdr:rowOff>101854</xdr:rowOff>
    </xdr:to>
    <xdr:cxnSp macro="">
      <xdr:nvCxnSpPr>
        <xdr:cNvPr id="438" name="直線コネクタ 437"/>
        <xdr:cNvCxnSpPr/>
      </xdr:nvCxnSpPr>
      <xdr:spPr>
        <a:xfrm flipV="1">
          <a:off x="14782800" y="136006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73913</xdr:rowOff>
    </xdr:from>
    <xdr:to>
      <xdr:col>22</xdr:col>
      <xdr:colOff>615950</xdr:colOff>
      <xdr:row>78</xdr:row>
      <xdr:rowOff>4063</xdr:rowOff>
    </xdr:to>
    <xdr:sp macro="" textlink="">
      <xdr:nvSpPr>
        <xdr:cNvPr id="439" name="フローチャート : 判断 438"/>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14240</xdr:rowOff>
    </xdr:from>
    <xdr:ext cx="736600" cy="259045"/>
    <xdr:sp macro="" textlink="">
      <xdr:nvSpPr>
        <xdr:cNvPr id="440" name="テキスト ボックス 439"/>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101854</xdr:rowOff>
    </xdr:from>
    <xdr:to>
      <xdr:col>21</xdr:col>
      <xdr:colOff>361950</xdr:colOff>
      <xdr:row>79</xdr:row>
      <xdr:rowOff>165863</xdr:rowOff>
    </xdr:to>
    <xdr:cxnSp macro="">
      <xdr:nvCxnSpPr>
        <xdr:cNvPr id="441" name="直線コネクタ 440"/>
        <xdr:cNvCxnSpPr/>
      </xdr:nvCxnSpPr>
      <xdr:spPr>
        <a:xfrm flipV="1">
          <a:off x="13893800" y="136464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160782</xdr:rowOff>
    </xdr:from>
    <xdr:to>
      <xdr:col>21</xdr:col>
      <xdr:colOff>412750</xdr:colOff>
      <xdr:row>78</xdr:row>
      <xdr:rowOff>90932</xdr:rowOff>
    </xdr:to>
    <xdr:sp macro="" textlink="">
      <xdr:nvSpPr>
        <xdr:cNvPr id="442" name="フローチャート : 判断 441"/>
        <xdr:cNvSpPr/>
      </xdr:nvSpPr>
      <xdr:spPr>
        <a:xfrm>
          <a:off x="14732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101109</xdr:rowOff>
    </xdr:from>
    <xdr:ext cx="762000" cy="259045"/>
    <xdr:sp macro="" textlink="">
      <xdr:nvSpPr>
        <xdr:cNvPr id="443" name="テキスト ボックス 442"/>
        <xdr:cNvSpPr txBox="1"/>
      </xdr:nvSpPr>
      <xdr:spPr>
        <a:xfrm>
          <a:off x="14401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78.1</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110998</xdr:rowOff>
    </xdr:from>
    <xdr:to>
      <xdr:col>20</xdr:col>
      <xdr:colOff>158750</xdr:colOff>
      <xdr:row>79</xdr:row>
      <xdr:rowOff>165863</xdr:rowOff>
    </xdr:to>
    <xdr:cxnSp macro="">
      <xdr:nvCxnSpPr>
        <xdr:cNvPr id="444" name="直線コネクタ 443"/>
        <xdr:cNvCxnSpPr/>
      </xdr:nvCxnSpPr>
      <xdr:spPr>
        <a:xfrm>
          <a:off x="13004800" y="136555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99061</xdr:rowOff>
    </xdr:from>
    <xdr:to>
      <xdr:col>20</xdr:col>
      <xdr:colOff>209550</xdr:colOff>
      <xdr:row>79</xdr:row>
      <xdr:rowOff>29211</xdr:rowOff>
    </xdr:to>
    <xdr:sp macro="" textlink="">
      <xdr:nvSpPr>
        <xdr:cNvPr id="445" name="フローチャート : 判断 444"/>
        <xdr:cNvSpPr/>
      </xdr:nvSpPr>
      <xdr:spPr>
        <a:xfrm>
          <a:off x="13843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39388</xdr:rowOff>
    </xdr:from>
    <xdr:ext cx="762000" cy="259045"/>
    <xdr:sp macro="" textlink="">
      <xdr:nvSpPr>
        <xdr:cNvPr id="446" name="テキスト ボックス 445"/>
        <xdr:cNvSpPr txBox="1"/>
      </xdr:nvSpPr>
      <xdr:spPr>
        <a:xfrm>
          <a:off x="13512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80.5</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99061</xdr:rowOff>
    </xdr:from>
    <xdr:to>
      <xdr:col>19</xdr:col>
      <xdr:colOff>6350</xdr:colOff>
      <xdr:row>79</xdr:row>
      <xdr:rowOff>29211</xdr:rowOff>
    </xdr:to>
    <xdr:sp macro="" textlink="">
      <xdr:nvSpPr>
        <xdr:cNvPr id="447" name="フローチャート : 判断 446"/>
        <xdr:cNvSpPr/>
      </xdr:nvSpPr>
      <xdr:spPr>
        <a:xfrm>
          <a:off x="12954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39388</xdr:rowOff>
    </xdr:from>
    <xdr:ext cx="762000" cy="259045"/>
    <xdr:sp macro="" textlink="">
      <xdr:nvSpPr>
        <xdr:cNvPr id="448" name="テキスト ボックス 447"/>
        <xdr:cNvSpPr txBox="1"/>
      </xdr:nvSpPr>
      <xdr:spPr>
        <a:xfrm>
          <a:off x="12623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71628</xdr:rowOff>
    </xdr:from>
    <xdr:to>
      <xdr:col>24</xdr:col>
      <xdr:colOff>82550</xdr:colOff>
      <xdr:row>79</xdr:row>
      <xdr:rowOff>1778</xdr:rowOff>
    </xdr:to>
    <xdr:sp macro="" textlink="">
      <xdr:nvSpPr>
        <xdr:cNvPr id="454" name="円/楕円 453"/>
        <xdr:cNvSpPr/>
      </xdr:nvSpPr>
      <xdr:spPr>
        <a:xfrm>
          <a:off x="16459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151655</xdr:rowOff>
    </xdr:from>
    <xdr:ext cx="762000" cy="259045"/>
    <xdr:sp macro="" textlink="">
      <xdr:nvSpPr>
        <xdr:cNvPr id="455" name="公債費以外該当値テキスト"/>
        <xdr:cNvSpPr txBox="1"/>
      </xdr:nvSpPr>
      <xdr:spPr>
        <a:xfrm>
          <a:off x="16598900" y="1335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5335</xdr:rowOff>
    </xdr:from>
    <xdr:to>
      <xdr:col>22</xdr:col>
      <xdr:colOff>615950</xdr:colOff>
      <xdr:row>79</xdr:row>
      <xdr:rowOff>106935</xdr:rowOff>
    </xdr:to>
    <xdr:sp macro="" textlink="">
      <xdr:nvSpPr>
        <xdr:cNvPr id="456" name="円/楕円 455"/>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91712</xdr:rowOff>
    </xdr:from>
    <xdr:ext cx="736600" cy="259045"/>
    <xdr:sp macro="" textlink="">
      <xdr:nvSpPr>
        <xdr:cNvPr id="457" name="テキスト ボックス 456"/>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51054</xdr:rowOff>
    </xdr:from>
    <xdr:to>
      <xdr:col>21</xdr:col>
      <xdr:colOff>412750</xdr:colOff>
      <xdr:row>79</xdr:row>
      <xdr:rowOff>152654</xdr:rowOff>
    </xdr:to>
    <xdr:sp macro="" textlink="">
      <xdr:nvSpPr>
        <xdr:cNvPr id="458" name="円/楕円 457"/>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137431</xdr:rowOff>
    </xdr:from>
    <xdr:ext cx="762000" cy="259045"/>
    <xdr:sp macro="" textlink="">
      <xdr:nvSpPr>
        <xdr:cNvPr id="459" name="テキスト ボックス 458"/>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115063</xdr:rowOff>
    </xdr:from>
    <xdr:to>
      <xdr:col>20</xdr:col>
      <xdr:colOff>209550</xdr:colOff>
      <xdr:row>80</xdr:row>
      <xdr:rowOff>45213</xdr:rowOff>
    </xdr:to>
    <xdr:sp macro="" textlink="">
      <xdr:nvSpPr>
        <xdr:cNvPr id="460" name="円/楕円 459"/>
        <xdr:cNvSpPr/>
      </xdr:nvSpPr>
      <xdr:spPr>
        <a:xfrm>
          <a:off x="13843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29990</xdr:rowOff>
    </xdr:from>
    <xdr:ext cx="762000" cy="259045"/>
    <xdr:sp macro="" textlink="">
      <xdr:nvSpPr>
        <xdr:cNvPr id="461" name="テキスト ボックス 460"/>
        <xdr:cNvSpPr txBox="1"/>
      </xdr:nvSpPr>
      <xdr:spPr>
        <a:xfrm>
          <a:off x="13512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60198</xdr:rowOff>
    </xdr:from>
    <xdr:to>
      <xdr:col>19</xdr:col>
      <xdr:colOff>6350</xdr:colOff>
      <xdr:row>79</xdr:row>
      <xdr:rowOff>161798</xdr:rowOff>
    </xdr:to>
    <xdr:sp macro="" textlink="">
      <xdr:nvSpPr>
        <xdr:cNvPr id="462" name="円/楕円 461"/>
        <xdr:cNvSpPr/>
      </xdr:nvSpPr>
      <xdr:spPr>
        <a:xfrm>
          <a:off x="12954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146575</xdr:rowOff>
    </xdr:from>
    <xdr:ext cx="762000" cy="259045"/>
    <xdr:sp macro="" textlink="">
      <xdr:nvSpPr>
        <xdr:cNvPr id="463" name="テキスト ボックス 462"/>
        <xdr:cNvSpPr txBox="1"/>
      </xdr:nvSpPr>
      <xdr:spPr>
        <a:xfrm>
          <a:off x="12623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東京都北区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146594</xdr:rowOff>
    </xdr:from>
    <xdr:to>
      <xdr:col>4</xdr:col>
      <xdr:colOff>1117600</xdr:colOff>
      <xdr:row>19</xdr:row>
      <xdr:rowOff>85722</xdr:rowOff>
    </xdr:to>
    <xdr:cxnSp macro="">
      <xdr:nvCxnSpPr>
        <xdr:cNvPr id="47" name="直線コネクタ 46"/>
        <xdr:cNvCxnSpPr/>
      </xdr:nvCxnSpPr>
      <xdr:spPr bwMode="auto">
        <a:xfrm flipV="1">
          <a:off x="5651500" y="1908719"/>
          <a:ext cx="0" cy="1482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57799</xdr:rowOff>
    </xdr:from>
    <xdr:ext cx="762000" cy="259045"/>
    <xdr:sp macro="" textlink="">
      <xdr:nvSpPr>
        <xdr:cNvPr id="48" name="人口1人当たり決算額の推移最小値テキスト130"/>
        <xdr:cNvSpPr txBox="1"/>
      </xdr:nvSpPr>
      <xdr:spPr>
        <a:xfrm>
          <a:off x="5740400" y="336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50,167</a:t>
          </a:r>
          <a:endParaRPr kumimoji="1" lang="ja-JP" altLang="en-US" sz="1000" b="1">
            <a:latin typeface="ＭＳ Ｐゴシック"/>
          </a:endParaRPr>
        </a:p>
      </xdr:txBody>
    </xdr:sp>
    <xdr:clientData/>
  </xdr:oneCellAnchor>
  <xdr:twoCellAnchor>
    <xdr:from>
      <xdr:col>4</xdr:col>
      <xdr:colOff>1028700</xdr:colOff>
      <xdr:row>19</xdr:row>
      <xdr:rowOff>85722</xdr:rowOff>
    </xdr:from>
    <xdr:to>
      <xdr:col>5</xdr:col>
      <xdr:colOff>73025</xdr:colOff>
      <xdr:row>19</xdr:row>
      <xdr:rowOff>85722</xdr:rowOff>
    </xdr:to>
    <xdr:cxnSp macro="">
      <xdr:nvCxnSpPr>
        <xdr:cNvPr id="49" name="直線コネクタ 48"/>
        <xdr:cNvCxnSpPr/>
      </xdr:nvCxnSpPr>
      <xdr:spPr bwMode="auto">
        <a:xfrm>
          <a:off x="5562600" y="3390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61521</xdr:rowOff>
    </xdr:from>
    <xdr:ext cx="762000" cy="259045"/>
    <xdr:sp macro="" textlink="">
      <xdr:nvSpPr>
        <xdr:cNvPr id="50" name="人口1人当たり決算額の推移最大値テキスト130"/>
        <xdr:cNvSpPr txBox="1"/>
      </xdr:nvSpPr>
      <xdr:spPr>
        <a:xfrm>
          <a:off x="5740400" y="165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186,325</a:t>
          </a:r>
          <a:endParaRPr kumimoji="1" lang="ja-JP" altLang="en-US" sz="1000" b="1">
            <a:latin typeface="ＭＳ Ｐゴシック"/>
          </a:endParaRPr>
        </a:p>
      </xdr:txBody>
    </xdr:sp>
    <xdr:clientData/>
  </xdr:oneCellAnchor>
  <xdr:twoCellAnchor>
    <xdr:from>
      <xdr:col>4</xdr:col>
      <xdr:colOff>1028700</xdr:colOff>
      <xdr:row>10</xdr:row>
      <xdr:rowOff>146594</xdr:rowOff>
    </xdr:from>
    <xdr:to>
      <xdr:col>5</xdr:col>
      <xdr:colOff>73025</xdr:colOff>
      <xdr:row>10</xdr:row>
      <xdr:rowOff>146594</xdr:rowOff>
    </xdr:to>
    <xdr:cxnSp macro="">
      <xdr:nvCxnSpPr>
        <xdr:cNvPr id="51" name="直線コネクタ 50"/>
        <xdr:cNvCxnSpPr/>
      </xdr:nvCxnSpPr>
      <xdr:spPr bwMode="auto">
        <a:xfrm>
          <a:off x="5562600" y="19087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51508</xdr:rowOff>
    </xdr:from>
    <xdr:to>
      <xdr:col>4</xdr:col>
      <xdr:colOff>1117600</xdr:colOff>
      <xdr:row>18</xdr:row>
      <xdr:rowOff>55154</xdr:rowOff>
    </xdr:to>
    <xdr:cxnSp macro="">
      <xdr:nvCxnSpPr>
        <xdr:cNvPr id="52" name="直線コネクタ 51"/>
        <xdr:cNvCxnSpPr/>
      </xdr:nvCxnSpPr>
      <xdr:spPr bwMode="auto">
        <a:xfrm>
          <a:off x="5003800" y="3185233"/>
          <a:ext cx="647700" cy="3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18</xdr:row>
      <xdr:rowOff>39931</xdr:rowOff>
    </xdr:from>
    <xdr:ext cx="762000" cy="259045"/>
    <xdr:sp macro="" textlink="">
      <xdr:nvSpPr>
        <xdr:cNvPr id="53" name="人口1人当たり決算額の推移平均値テキスト130"/>
        <xdr:cNvSpPr txBox="1"/>
      </xdr:nvSpPr>
      <xdr:spPr>
        <a:xfrm>
          <a:off x="5740400" y="317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64,661</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48594</xdr:rowOff>
    </xdr:from>
    <xdr:to>
      <xdr:col>5</xdr:col>
      <xdr:colOff>34925</xdr:colOff>
      <xdr:row>18</xdr:row>
      <xdr:rowOff>150194</xdr:rowOff>
    </xdr:to>
    <xdr:sp macro="" textlink="">
      <xdr:nvSpPr>
        <xdr:cNvPr id="54" name="フローチャート : 判断 53"/>
        <xdr:cNvSpPr/>
      </xdr:nvSpPr>
      <xdr:spPr bwMode="auto">
        <a:xfrm>
          <a:off x="56007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46979</xdr:rowOff>
    </xdr:from>
    <xdr:to>
      <xdr:col>4</xdr:col>
      <xdr:colOff>469900</xdr:colOff>
      <xdr:row>18</xdr:row>
      <xdr:rowOff>51508</xdr:rowOff>
    </xdr:to>
    <xdr:cxnSp macro="">
      <xdr:nvCxnSpPr>
        <xdr:cNvPr id="55" name="直線コネクタ 54"/>
        <xdr:cNvCxnSpPr/>
      </xdr:nvCxnSpPr>
      <xdr:spPr bwMode="auto">
        <a:xfrm>
          <a:off x="4305300" y="3180704"/>
          <a:ext cx="698500" cy="4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42748</xdr:rowOff>
    </xdr:from>
    <xdr:to>
      <xdr:col>4</xdr:col>
      <xdr:colOff>520700</xdr:colOff>
      <xdr:row>18</xdr:row>
      <xdr:rowOff>144348</xdr:rowOff>
    </xdr:to>
    <xdr:sp macro="" textlink="">
      <xdr:nvSpPr>
        <xdr:cNvPr id="56" name="フローチャート : 判断 55"/>
        <xdr:cNvSpPr/>
      </xdr:nvSpPr>
      <xdr:spPr bwMode="auto">
        <a:xfrm>
          <a:off x="4953000" y="317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129125</xdr:rowOff>
    </xdr:from>
    <xdr:ext cx="736600" cy="259045"/>
    <xdr:sp macro="" textlink="">
      <xdr:nvSpPr>
        <xdr:cNvPr id="57" name="テキスト ボックス 56"/>
        <xdr:cNvSpPr txBox="1"/>
      </xdr:nvSpPr>
      <xdr:spPr>
        <a:xfrm>
          <a:off x="4622800" y="3262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65,198</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33677</xdr:rowOff>
    </xdr:from>
    <xdr:to>
      <xdr:col>3</xdr:col>
      <xdr:colOff>904875</xdr:colOff>
      <xdr:row>18</xdr:row>
      <xdr:rowOff>46979</xdr:rowOff>
    </xdr:to>
    <xdr:cxnSp macro="">
      <xdr:nvCxnSpPr>
        <xdr:cNvPr id="58" name="直線コネクタ 57"/>
        <xdr:cNvCxnSpPr/>
      </xdr:nvCxnSpPr>
      <xdr:spPr bwMode="auto">
        <a:xfrm>
          <a:off x="3606800" y="3167402"/>
          <a:ext cx="698500" cy="13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38035</xdr:rowOff>
    </xdr:from>
    <xdr:to>
      <xdr:col>3</xdr:col>
      <xdr:colOff>955675</xdr:colOff>
      <xdr:row>18</xdr:row>
      <xdr:rowOff>139635</xdr:rowOff>
    </xdr:to>
    <xdr:sp macro="" textlink="">
      <xdr:nvSpPr>
        <xdr:cNvPr id="59" name="フローチャート : 判断 58"/>
        <xdr:cNvSpPr/>
      </xdr:nvSpPr>
      <xdr:spPr bwMode="auto">
        <a:xfrm>
          <a:off x="4254500" y="3171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124412</xdr:rowOff>
    </xdr:from>
    <xdr:ext cx="762000" cy="259045"/>
    <xdr:sp macro="" textlink="">
      <xdr:nvSpPr>
        <xdr:cNvPr id="60" name="テキスト ボックス 59"/>
        <xdr:cNvSpPr txBox="1"/>
      </xdr:nvSpPr>
      <xdr:spPr>
        <a:xfrm>
          <a:off x="3924300" y="32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65,631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142545</xdr:rowOff>
    </xdr:from>
    <xdr:to>
      <xdr:col>3</xdr:col>
      <xdr:colOff>206375</xdr:colOff>
      <xdr:row>18</xdr:row>
      <xdr:rowOff>33677</xdr:rowOff>
    </xdr:to>
    <xdr:cxnSp macro="">
      <xdr:nvCxnSpPr>
        <xdr:cNvPr id="61" name="直線コネクタ 60"/>
        <xdr:cNvCxnSpPr/>
      </xdr:nvCxnSpPr>
      <xdr:spPr bwMode="auto">
        <a:xfrm>
          <a:off x="2908300" y="3104820"/>
          <a:ext cx="698500" cy="62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19888</xdr:rowOff>
    </xdr:from>
    <xdr:to>
      <xdr:col>3</xdr:col>
      <xdr:colOff>257175</xdr:colOff>
      <xdr:row>18</xdr:row>
      <xdr:rowOff>121488</xdr:rowOff>
    </xdr:to>
    <xdr:sp macro="" textlink="">
      <xdr:nvSpPr>
        <xdr:cNvPr id="62" name="フローチャート : 判断 61"/>
        <xdr:cNvSpPr/>
      </xdr:nvSpPr>
      <xdr:spPr bwMode="auto">
        <a:xfrm>
          <a:off x="3556000" y="3153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106265</xdr:rowOff>
    </xdr:from>
    <xdr:ext cx="762000" cy="259045"/>
    <xdr:sp macro="" textlink="">
      <xdr:nvSpPr>
        <xdr:cNvPr id="63" name="テキスト ボックス 62"/>
        <xdr:cNvSpPr txBox="1"/>
      </xdr:nvSpPr>
      <xdr:spPr>
        <a:xfrm>
          <a:off x="3225800" y="32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67,298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137791</xdr:rowOff>
    </xdr:from>
    <xdr:to>
      <xdr:col>2</xdr:col>
      <xdr:colOff>692150</xdr:colOff>
      <xdr:row>18</xdr:row>
      <xdr:rowOff>67941</xdr:rowOff>
    </xdr:to>
    <xdr:sp macro="" textlink="">
      <xdr:nvSpPr>
        <xdr:cNvPr id="64" name="フローチャート : 判断 63"/>
        <xdr:cNvSpPr/>
      </xdr:nvSpPr>
      <xdr:spPr bwMode="auto">
        <a:xfrm>
          <a:off x="2857500" y="3100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52718</xdr:rowOff>
    </xdr:from>
    <xdr:ext cx="762000" cy="259045"/>
    <xdr:sp macro="" textlink="">
      <xdr:nvSpPr>
        <xdr:cNvPr id="65" name="テキスト ボックス 64"/>
        <xdr:cNvSpPr txBox="1"/>
      </xdr:nvSpPr>
      <xdr:spPr>
        <a:xfrm>
          <a:off x="2527300" y="318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4354</xdr:rowOff>
    </xdr:from>
    <xdr:to>
      <xdr:col>5</xdr:col>
      <xdr:colOff>34925</xdr:colOff>
      <xdr:row>18</xdr:row>
      <xdr:rowOff>105954</xdr:rowOff>
    </xdr:to>
    <xdr:sp macro="" textlink="">
      <xdr:nvSpPr>
        <xdr:cNvPr id="71" name="円/楕円 70"/>
        <xdr:cNvSpPr/>
      </xdr:nvSpPr>
      <xdr:spPr bwMode="auto">
        <a:xfrm>
          <a:off x="5600700" y="313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20881</xdr:rowOff>
    </xdr:from>
    <xdr:ext cx="762000" cy="259045"/>
    <xdr:sp macro="" textlink="">
      <xdr:nvSpPr>
        <xdr:cNvPr id="72" name="人口1人当たり決算額の推移該当値テキスト130"/>
        <xdr:cNvSpPr txBox="1"/>
      </xdr:nvSpPr>
      <xdr:spPr>
        <a:xfrm>
          <a:off x="5740400" y="298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68,725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708</xdr:rowOff>
    </xdr:from>
    <xdr:to>
      <xdr:col>4</xdr:col>
      <xdr:colOff>520700</xdr:colOff>
      <xdr:row>18</xdr:row>
      <xdr:rowOff>102308</xdr:rowOff>
    </xdr:to>
    <xdr:sp macro="" textlink="">
      <xdr:nvSpPr>
        <xdr:cNvPr id="73" name="円/楕円 72"/>
        <xdr:cNvSpPr/>
      </xdr:nvSpPr>
      <xdr:spPr bwMode="auto">
        <a:xfrm>
          <a:off x="4953000" y="313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112485</xdr:rowOff>
    </xdr:from>
    <xdr:ext cx="736600" cy="259045"/>
    <xdr:sp macro="" textlink="">
      <xdr:nvSpPr>
        <xdr:cNvPr id="74" name="テキスト ボックス 73"/>
        <xdr:cNvSpPr txBox="1"/>
      </xdr:nvSpPr>
      <xdr:spPr>
        <a:xfrm>
          <a:off x="4622800" y="290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69,060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167629</xdr:rowOff>
    </xdr:from>
    <xdr:to>
      <xdr:col>3</xdr:col>
      <xdr:colOff>955675</xdr:colOff>
      <xdr:row>18</xdr:row>
      <xdr:rowOff>97779</xdr:rowOff>
    </xdr:to>
    <xdr:sp macro="" textlink="">
      <xdr:nvSpPr>
        <xdr:cNvPr id="75" name="円/楕円 74"/>
        <xdr:cNvSpPr/>
      </xdr:nvSpPr>
      <xdr:spPr bwMode="auto">
        <a:xfrm>
          <a:off x="4254500" y="3129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107956</xdr:rowOff>
    </xdr:from>
    <xdr:ext cx="762000" cy="259045"/>
    <xdr:sp macro="" textlink="">
      <xdr:nvSpPr>
        <xdr:cNvPr id="76" name="テキスト ボックス 75"/>
        <xdr:cNvSpPr txBox="1"/>
      </xdr:nvSpPr>
      <xdr:spPr>
        <a:xfrm>
          <a:off x="3924300" y="289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69,476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154327</xdr:rowOff>
    </xdr:from>
    <xdr:to>
      <xdr:col>3</xdr:col>
      <xdr:colOff>257175</xdr:colOff>
      <xdr:row>18</xdr:row>
      <xdr:rowOff>84477</xdr:rowOff>
    </xdr:to>
    <xdr:sp macro="" textlink="">
      <xdr:nvSpPr>
        <xdr:cNvPr id="77" name="円/楕円 76"/>
        <xdr:cNvSpPr/>
      </xdr:nvSpPr>
      <xdr:spPr bwMode="auto">
        <a:xfrm>
          <a:off x="3556000" y="3116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94654</xdr:rowOff>
    </xdr:from>
    <xdr:ext cx="762000" cy="259045"/>
    <xdr:sp macro="" textlink="">
      <xdr:nvSpPr>
        <xdr:cNvPr id="78" name="テキスト ボックス 77"/>
        <xdr:cNvSpPr txBox="1"/>
      </xdr:nvSpPr>
      <xdr:spPr>
        <a:xfrm>
          <a:off x="3225800" y="28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70,698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91745</xdr:rowOff>
    </xdr:from>
    <xdr:to>
      <xdr:col>2</xdr:col>
      <xdr:colOff>692150</xdr:colOff>
      <xdr:row>18</xdr:row>
      <xdr:rowOff>21895</xdr:rowOff>
    </xdr:to>
    <xdr:sp macro="" textlink="">
      <xdr:nvSpPr>
        <xdr:cNvPr id="79" name="円/楕円 78"/>
        <xdr:cNvSpPr/>
      </xdr:nvSpPr>
      <xdr:spPr bwMode="auto">
        <a:xfrm>
          <a:off x="2857500" y="305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32072</xdr:rowOff>
    </xdr:from>
    <xdr:ext cx="762000" cy="259045"/>
    <xdr:sp macro="" textlink="">
      <xdr:nvSpPr>
        <xdr:cNvPr id="80" name="テキスト ボックス 79"/>
        <xdr:cNvSpPr txBox="1"/>
      </xdr:nvSpPr>
      <xdr:spPr>
        <a:xfrm>
          <a:off x="2527300" y="28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269842</xdr:rowOff>
    </xdr:from>
    <xdr:to>
      <xdr:col>4</xdr:col>
      <xdr:colOff>1117600</xdr:colOff>
      <xdr:row>37</xdr:row>
      <xdr:rowOff>266381</xdr:rowOff>
    </xdr:to>
    <xdr:cxnSp macro="">
      <xdr:nvCxnSpPr>
        <xdr:cNvPr id="111" name="直線コネクタ 110"/>
        <xdr:cNvCxnSpPr/>
      </xdr:nvCxnSpPr>
      <xdr:spPr bwMode="auto">
        <a:xfrm flipV="1">
          <a:off x="5651500" y="6194392"/>
          <a:ext cx="0" cy="1196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238458</xdr:rowOff>
    </xdr:from>
    <xdr:ext cx="762000" cy="259045"/>
    <xdr:sp macro="" textlink="">
      <xdr:nvSpPr>
        <xdr:cNvPr id="112" name="人口1人当たり決算額の推移最小値テキスト445"/>
        <xdr:cNvSpPr txBox="1"/>
      </xdr:nvSpPr>
      <xdr:spPr>
        <a:xfrm>
          <a:off x="5740400" y="736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3,366</a:t>
          </a:r>
          <a:endParaRPr kumimoji="1" lang="ja-JP" altLang="en-US" sz="1000" b="1">
            <a:latin typeface="ＭＳ Ｐゴシック"/>
          </a:endParaRPr>
        </a:p>
      </xdr:txBody>
    </xdr:sp>
    <xdr:clientData/>
  </xdr:oneCellAnchor>
  <xdr:twoCellAnchor>
    <xdr:from>
      <xdr:col>4</xdr:col>
      <xdr:colOff>1028700</xdr:colOff>
      <xdr:row>37</xdr:row>
      <xdr:rowOff>266381</xdr:rowOff>
    </xdr:from>
    <xdr:to>
      <xdr:col>5</xdr:col>
      <xdr:colOff>73025</xdr:colOff>
      <xdr:row>37</xdr:row>
      <xdr:rowOff>266381</xdr:rowOff>
    </xdr:to>
    <xdr:cxnSp macro="">
      <xdr:nvCxnSpPr>
        <xdr:cNvPr id="113" name="直線コネクタ 112"/>
        <xdr:cNvCxnSpPr/>
      </xdr:nvCxnSpPr>
      <xdr:spPr bwMode="auto">
        <a:xfrm>
          <a:off x="5562600" y="7391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13319</xdr:rowOff>
    </xdr:from>
    <xdr:ext cx="762000" cy="259045"/>
    <xdr:sp macro="" textlink="">
      <xdr:nvSpPr>
        <xdr:cNvPr id="114" name="人口1人当たり決算額の推移最大値テキスト445"/>
        <xdr:cNvSpPr txBox="1"/>
      </xdr:nvSpPr>
      <xdr:spPr>
        <a:xfrm>
          <a:off x="5740400" y="593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21,688</a:t>
          </a:r>
          <a:endParaRPr kumimoji="1" lang="ja-JP" altLang="en-US" sz="1000" b="1">
            <a:latin typeface="ＭＳ Ｐゴシック"/>
          </a:endParaRPr>
        </a:p>
      </xdr:txBody>
    </xdr:sp>
    <xdr:clientData/>
  </xdr:oneCellAnchor>
  <xdr:twoCellAnchor>
    <xdr:from>
      <xdr:col>4</xdr:col>
      <xdr:colOff>1028700</xdr:colOff>
      <xdr:row>33</xdr:row>
      <xdr:rowOff>269842</xdr:rowOff>
    </xdr:from>
    <xdr:to>
      <xdr:col>5</xdr:col>
      <xdr:colOff>73025</xdr:colOff>
      <xdr:row>33</xdr:row>
      <xdr:rowOff>269842</xdr:rowOff>
    </xdr:to>
    <xdr:cxnSp macro="">
      <xdr:nvCxnSpPr>
        <xdr:cNvPr id="115" name="直線コネクタ 114"/>
        <xdr:cNvCxnSpPr/>
      </xdr:nvCxnSpPr>
      <xdr:spPr bwMode="auto">
        <a:xfrm>
          <a:off x="5562600" y="61943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295315</xdr:rowOff>
    </xdr:from>
    <xdr:to>
      <xdr:col>4</xdr:col>
      <xdr:colOff>1117600</xdr:colOff>
      <xdr:row>35</xdr:row>
      <xdr:rowOff>340904</xdr:rowOff>
    </xdr:to>
    <xdr:cxnSp macro="">
      <xdr:nvCxnSpPr>
        <xdr:cNvPr id="116" name="直線コネクタ 115"/>
        <xdr:cNvCxnSpPr/>
      </xdr:nvCxnSpPr>
      <xdr:spPr bwMode="auto">
        <a:xfrm>
          <a:off x="5003800" y="6905665"/>
          <a:ext cx="647700" cy="45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39169</xdr:rowOff>
    </xdr:from>
    <xdr:ext cx="762000" cy="259045"/>
    <xdr:sp macro="" textlink="">
      <xdr:nvSpPr>
        <xdr:cNvPr id="117" name="人口1人当たり決算額の推移平均値テキスト445"/>
        <xdr:cNvSpPr txBox="1"/>
      </xdr:nvSpPr>
      <xdr:spPr>
        <a:xfrm>
          <a:off x="5740400" y="6649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11,570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194092</xdr:rowOff>
    </xdr:from>
    <xdr:to>
      <xdr:col>5</xdr:col>
      <xdr:colOff>34925</xdr:colOff>
      <xdr:row>35</xdr:row>
      <xdr:rowOff>295692</xdr:rowOff>
    </xdr:to>
    <xdr:sp macro="" textlink="">
      <xdr:nvSpPr>
        <xdr:cNvPr id="118" name="フローチャート : 判断 117"/>
        <xdr:cNvSpPr/>
      </xdr:nvSpPr>
      <xdr:spPr bwMode="auto">
        <a:xfrm>
          <a:off x="5600700" y="6804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230458</xdr:rowOff>
    </xdr:from>
    <xdr:to>
      <xdr:col>4</xdr:col>
      <xdr:colOff>469900</xdr:colOff>
      <xdr:row>35</xdr:row>
      <xdr:rowOff>295315</xdr:rowOff>
    </xdr:to>
    <xdr:cxnSp macro="">
      <xdr:nvCxnSpPr>
        <xdr:cNvPr id="119" name="直線コネクタ 118"/>
        <xdr:cNvCxnSpPr/>
      </xdr:nvCxnSpPr>
      <xdr:spPr bwMode="auto">
        <a:xfrm>
          <a:off x="4305300" y="6840808"/>
          <a:ext cx="698500" cy="64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93639</xdr:rowOff>
    </xdr:from>
    <xdr:to>
      <xdr:col>4</xdr:col>
      <xdr:colOff>520700</xdr:colOff>
      <xdr:row>35</xdr:row>
      <xdr:rowOff>195239</xdr:rowOff>
    </xdr:to>
    <xdr:sp macro="" textlink="">
      <xdr:nvSpPr>
        <xdr:cNvPr id="120" name="フローチャート : 判断 119"/>
        <xdr:cNvSpPr/>
      </xdr:nvSpPr>
      <xdr:spPr bwMode="auto">
        <a:xfrm>
          <a:off x="4953000" y="670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205416</xdr:rowOff>
    </xdr:from>
    <xdr:ext cx="736600" cy="259045"/>
    <xdr:sp macro="" textlink="">
      <xdr:nvSpPr>
        <xdr:cNvPr id="121" name="テキスト ボックス 120"/>
        <xdr:cNvSpPr txBox="1"/>
      </xdr:nvSpPr>
      <xdr:spPr>
        <a:xfrm>
          <a:off x="4622800" y="647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13,108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159200</xdr:rowOff>
    </xdr:from>
    <xdr:to>
      <xdr:col>3</xdr:col>
      <xdr:colOff>904875</xdr:colOff>
      <xdr:row>35</xdr:row>
      <xdr:rowOff>230458</xdr:rowOff>
    </xdr:to>
    <xdr:cxnSp macro="">
      <xdr:nvCxnSpPr>
        <xdr:cNvPr id="122" name="直線コネクタ 121"/>
        <xdr:cNvCxnSpPr/>
      </xdr:nvCxnSpPr>
      <xdr:spPr bwMode="auto">
        <a:xfrm>
          <a:off x="3606800" y="6769550"/>
          <a:ext cx="698500" cy="7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49813</xdr:rowOff>
    </xdr:from>
    <xdr:to>
      <xdr:col>3</xdr:col>
      <xdr:colOff>955675</xdr:colOff>
      <xdr:row>35</xdr:row>
      <xdr:rowOff>151413</xdr:rowOff>
    </xdr:to>
    <xdr:sp macro="" textlink="">
      <xdr:nvSpPr>
        <xdr:cNvPr id="123" name="フローチャート : 判断 122"/>
        <xdr:cNvSpPr/>
      </xdr:nvSpPr>
      <xdr:spPr bwMode="auto">
        <a:xfrm>
          <a:off x="4254500" y="6660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161590</xdr:rowOff>
    </xdr:from>
    <xdr:ext cx="762000" cy="259045"/>
    <xdr:sp macro="" textlink="">
      <xdr:nvSpPr>
        <xdr:cNvPr id="124" name="テキスト ボックス 123"/>
        <xdr:cNvSpPr txBox="1"/>
      </xdr:nvSpPr>
      <xdr:spPr>
        <a:xfrm>
          <a:off x="3924300" y="642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13,779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159200</xdr:rowOff>
    </xdr:from>
    <xdr:to>
      <xdr:col>3</xdr:col>
      <xdr:colOff>206375</xdr:colOff>
      <xdr:row>35</xdr:row>
      <xdr:rowOff>181146</xdr:rowOff>
    </xdr:to>
    <xdr:cxnSp macro="">
      <xdr:nvCxnSpPr>
        <xdr:cNvPr id="125" name="直線コネクタ 124"/>
        <xdr:cNvCxnSpPr/>
      </xdr:nvCxnSpPr>
      <xdr:spPr bwMode="auto">
        <a:xfrm flipV="1">
          <a:off x="2908300" y="6769550"/>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342747</xdr:rowOff>
    </xdr:from>
    <xdr:to>
      <xdr:col>3</xdr:col>
      <xdr:colOff>257175</xdr:colOff>
      <xdr:row>35</xdr:row>
      <xdr:rowOff>101447</xdr:rowOff>
    </xdr:to>
    <xdr:sp macro="" textlink="">
      <xdr:nvSpPr>
        <xdr:cNvPr id="126" name="フローチャート : 判断 125"/>
        <xdr:cNvSpPr/>
      </xdr:nvSpPr>
      <xdr:spPr bwMode="auto">
        <a:xfrm>
          <a:off x="3556000" y="6610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111625</xdr:rowOff>
    </xdr:from>
    <xdr:ext cx="762000" cy="259045"/>
    <xdr:sp macro="" textlink="">
      <xdr:nvSpPr>
        <xdr:cNvPr id="127" name="テキスト ボックス 126"/>
        <xdr:cNvSpPr txBox="1"/>
      </xdr:nvSpPr>
      <xdr:spPr>
        <a:xfrm>
          <a:off x="3225800" y="6379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14,544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292586</xdr:rowOff>
    </xdr:from>
    <xdr:to>
      <xdr:col>2</xdr:col>
      <xdr:colOff>692150</xdr:colOff>
      <xdr:row>35</xdr:row>
      <xdr:rowOff>51286</xdr:rowOff>
    </xdr:to>
    <xdr:sp macro="" textlink="">
      <xdr:nvSpPr>
        <xdr:cNvPr id="128" name="フローチャート : 判断 127"/>
        <xdr:cNvSpPr/>
      </xdr:nvSpPr>
      <xdr:spPr bwMode="auto">
        <a:xfrm>
          <a:off x="2857500" y="65600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61463</xdr:rowOff>
    </xdr:from>
    <xdr:ext cx="762000" cy="259045"/>
    <xdr:sp macro="" textlink="">
      <xdr:nvSpPr>
        <xdr:cNvPr id="129" name="テキスト ボックス 128"/>
        <xdr:cNvSpPr txBox="1"/>
      </xdr:nvSpPr>
      <xdr:spPr>
        <a:xfrm>
          <a:off x="2527300" y="632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15,312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290104</xdr:rowOff>
    </xdr:from>
    <xdr:to>
      <xdr:col>5</xdr:col>
      <xdr:colOff>34925</xdr:colOff>
      <xdr:row>36</xdr:row>
      <xdr:rowOff>48804</xdr:rowOff>
    </xdr:to>
    <xdr:sp macro="" textlink="">
      <xdr:nvSpPr>
        <xdr:cNvPr id="135" name="円/楕円 134"/>
        <xdr:cNvSpPr/>
      </xdr:nvSpPr>
      <xdr:spPr bwMode="auto">
        <a:xfrm>
          <a:off x="5600700" y="6900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262181</xdr:rowOff>
    </xdr:from>
    <xdr:ext cx="762000" cy="259045"/>
    <xdr:sp macro="" textlink="">
      <xdr:nvSpPr>
        <xdr:cNvPr id="136" name="人口1人当たり決算額の推移該当値テキスト445"/>
        <xdr:cNvSpPr txBox="1"/>
      </xdr:nvSpPr>
      <xdr:spPr>
        <a:xfrm>
          <a:off x="5740400" y="687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244515</xdr:rowOff>
    </xdr:from>
    <xdr:to>
      <xdr:col>4</xdr:col>
      <xdr:colOff>520700</xdr:colOff>
      <xdr:row>36</xdr:row>
      <xdr:rowOff>3215</xdr:rowOff>
    </xdr:to>
    <xdr:sp macro="" textlink="">
      <xdr:nvSpPr>
        <xdr:cNvPr id="137" name="円/楕円 136"/>
        <xdr:cNvSpPr/>
      </xdr:nvSpPr>
      <xdr:spPr bwMode="auto">
        <a:xfrm>
          <a:off x="4953000" y="6854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330892</xdr:rowOff>
    </xdr:from>
    <xdr:ext cx="736600" cy="259045"/>
    <xdr:sp macro="" textlink="">
      <xdr:nvSpPr>
        <xdr:cNvPr id="138" name="テキスト ボックス 137"/>
        <xdr:cNvSpPr txBox="1"/>
      </xdr:nvSpPr>
      <xdr:spPr>
        <a:xfrm>
          <a:off x="4622800" y="694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179658</xdr:rowOff>
    </xdr:from>
    <xdr:to>
      <xdr:col>3</xdr:col>
      <xdr:colOff>955675</xdr:colOff>
      <xdr:row>35</xdr:row>
      <xdr:rowOff>281258</xdr:rowOff>
    </xdr:to>
    <xdr:sp macro="" textlink="">
      <xdr:nvSpPr>
        <xdr:cNvPr id="139" name="円/楕円 138"/>
        <xdr:cNvSpPr/>
      </xdr:nvSpPr>
      <xdr:spPr bwMode="auto">
        <a:xfrm>
          <a:off x="4254500" y="6790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266035</xdr:rowOff>
    </xdr:from>
    <xdr:ext cx="762000" cy="259045"/>
    <xdr:sp macro="" textlink="">
      <xdr:nvSpPr>
        <xdr:cNvPr id="140" name="テキスト ボックス 139"/>
        <xdr:cNvSpPr txBox="1"/>
      </xdr:nvSpPr>
      <xdr:spPr>
        <a:xfrm>
          <a:off x="3924300" y="687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11,791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108400</xdr:rowOff>
    </xdr:from>
    <xdr:to>
      <xdr:col>3</xdr:col>
      <xdr:colOff>257175</xdr:colOff>
      <xdr:row>35</xdr:row>
      <xdr:rowOff>210000</xdr:rowOff>
    </xdr:to>
    <xdr:sp macro="" textlink="">
      <xdr:nvSpPr>
        <xdr:cNvPr id="141" name="円/楕円 140"/>
        <xdr:cNvSpPr/>
      </xdr:nvSpPr>
      <xdr:spPr bwMode="auto">
        <a:xfrm>
          <a:off x="3556000" y="671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194777</xdr:rowOff>
    </xdr:from>
    <xdr:ext cx="762000" cy="259045"/>
    <xdr:sp macro="" textlink="">
      <xdr:nvSpPr>
        <xdr:cNvPr id="142" name="テキスト ボックス 141"/>
        <xdr:cNvSpPr txBox="1"/>
      </xdr:nvSpPr>
      <xdr:spPr>
        <a:xfrm>
          <a:off x="3225800" y="68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130346</xdr:rowOff>
    </xdr:from>
    <xdr:to>
      <xdr:col>2</xdr:col>
      <xdr:colOff>692150</xdr:colOff>
      <xdr:row>35</xdr:row>
      <xdr:rowOff>231946</xdr:rowOff>
    </xdr:to>
    <xdr:sp macro="" textlink="">
      <xdr:nvSpPr>
        <xdr:cNvPr id="143" name="円/楕円 142"/>
        <xdr:cNvSpPr/>
      </xdr:nvSpPr>
      <xdr:spPr bwMode="auto">
        <a:xfrm>
          <a:off x="2857500" y="6740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216723</xdr:rowOff>
    </xdr:from>
    <xdr:ext cx="762000" cy="259045"/>
    <xdr:sp macro="" textlink="">
      <xdr:nvSpPr>
        <xdr:cNvPr id="144" name="テキスト ボックス 143"/>
        <xdr:cNvSpPr txBox="1"/>
      </xdr:nvSpPr>
      <xdr:spPr>
        <a:xfrm>
          <a:off x="2527300" y="682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12,546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341,252
323,643
20.61
144,117,928
137,206,971
6,704,175
83,489,769
24,289,357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122152</xdr:rowOff>
    </xdr:from>
    <xdr:to>
      <xdr:col>6</xdr:col>
      <xdr:colOff>510540</xdr:colOff>
      <xdr:row>38</xdr:row>
      <xdr:rowOff>64687</xdr:rowOff>
    </xdr:to>
    <xdr:cxnSp macro="">
      <xdr:nvCxnSpPr>
        <xdr:cNvPr id="58" name="直線コネクタ 57"/>
        <xdr:cNvCxnSpPr/>
      </xdr:nvCxnSpPr>
      <xdr:spPr>
        <a:xfrm flipV="1">
          <a:off x="4633595" y="5094202"/>
          <a:ext cx="1270" cy="148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68514</xdr:rowOff>
    </xdr:from>
    <xdr:ext cx="534377" cy="259045"/>
    <xdr:sp macro="" textlink="">
      <xdr:nvSpPr>
        <xdr:cNvPr id="59" name="人件費最小値テキスト"/>
        <xdr:cNvSpPr txBox="1"/>
      </xdr:nvSpPr>
      <xdr:spPr>
        <a:xfrm>
          <a:off x="4686300" y="65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48,891</a:t>
          </a:r>
          <a:endParaRPr kumimoji="1" lang="ja-JP" altLang="en-US" sz="1000" b="1">
            <a:latin typeface="ＭＳ Ｐゴシック"/>
          </a:endParaRPr>
        </a:p>
      </xdr:txBody>
    </xdr:sp>
    <xdr:clientData/>
  </xdr:oneCellAnchor>
  <xdr:twoCellAnchor>
    <xdr:from>
      <xdr:col>6</xdr:col>
      <xdr:colOff>422275</xdr:colOff>
      <xdr:row>38</xdr:row>
      <xdr:rowOff>64687</xdr:rowOff>
    </xdr:from>
    <xdr:to>
      <xdr:col>6</xdr:col>
      <xdr:colOff>600075</xdr:colOff>
      <xdr:row>38</xdr:row>
      <xdr:rowOff>64687</xdr:rowOff>
    </xdr:to>
    <xdr:cxnSp macro="">
      <xdr:nvCxnSpPr>
        <xdr:cNvPr id="60" name="直線コネクタ 59"/>
        <xdr:cNvCxnSpPr/>
      </xdr:nvCxnSpPr>
      <xdr:spPr>
        <a:xfrm>
          <a:off x="4546600" y="657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68829</xdr:rowOff>
    </xdr:from>
    <xdr:ext cx="599010" cy="259045"/>
    <xdr:sp macro="" textlink="">
      <xdr:nvSpPr>
        <xdr:cNvPr id="61" name="人件費最大値テキスト"/>
        <xdr:cNvSpPr txBox="1"/>
      </xdr:nvSpPr>
      <xdr:spPr>
        <a:xfrm>
          <a:off x="4686300" y="486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185,362</a:t>
          </a:r>
          <a:endParaRPr kumimoji="1" lang="ja-JP" altLang="en-US" sz="1000" b="1">
            <a:latin typeface="ＭＳ Ｐゴシック"/>
          </a:endParaRPr>
        </a:p>
      </xdr:txBody>
    </xdr:sp>
    <xdr:clientData/>
  </xdr:oneCellAnchor>
  <xdr:twoCellAnchor>
    <xdr:from>
      <xdr:col>6</xdr:col>
      <xdr:colOff>422275</xdr:colOff>
      <xdr:row>29</xdr:row>
      <xdr:rowOff>122152</xdr:rowOff>
    </xdr:from>
    <xdr:to>
      <xdr:col>6</xdr:col>
      <xdr:colOff>600075</xdr:colOff>
      <xdr:row>29</xdr:row>
      <xdr:rowOff>122152</xdr:rowOff>
    </xdr:to>
    <xdr:cxnSp macro="">
      <xdr:nvCxnSpPr>
        <xdr:cNvPr id="62" name="直線コネクタ 61"/>
        <xdr:cNvCxnSpPr/>
      </xdr:nvCxnSpPr>
      <xdr:spPr>
        <a:xfrm>
          <a:off x="4546600" y="509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3705</xdr:rowOff>
    </xdr:from>
    <xdr:to>
      <xdr:col>6</xdr:col>
      <xdr:colOff>511175</xdr:colOff>
      <xdr:row>37</xdr:row>
      <xdr:rowOff>11902</xdr:rowOff>
    </xdr:to>
    <xdr:cxnSp macro="">
      <xdr:nvCxnSpPr>
        <xdr:cNvPr id="63" name="直線コネクタ 62"/>
        <xdr:cNvCxnSpPr/>
      </xdr:nvCxnSpPr>
      <xdr:spPr>
        <a:xfrm>
          <a:off x="3797300" y="6347355"/>
          <a:ext cx="8382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169936</xdr:rowOff>
    </xdr:from>
    <xdr:ext cx="534377" cy="259045"/>
    <xdr:sp macro="" textlink="">
      <xdr:nvSpPr>
        <xdr:cNvPr id="64" name="人件費平均値テキスト"/>
        <xdr:cNvSpPr txBox="1"/>
      </xdr:nvSpPr>
      <xdr:spPr>
        <a:xfrm>
          <a:off x="4686300" y="6342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20059</xdr:rowOff>
    </xdr:from>
    <xdr:to>
      <xdr:col>6</xdr:col>
      <xdr:colOff>561975</xdr:colOff>
      <xdr:row>37</xdr:row>
      <xdr:rowOff>121659</xdr:rowOff>
    </xdr:to>
    <xdr:sp macro="" textlink="">
      <xdr:nvSpPr>
        <xdr:cNvPr id="65" name="フローチャート : 判断 64"/>
        <xdr:cNvSpPr/>
      </xdr:nvSpPr>
      <xdr:spPr>
        <a:xfrm>
          <a:off x="45847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3705</xdr:rowOff>
    </xdr:from>
    <xdr:to>
      <xdr:col>5</xdr:col>
      <xdr:colOff>358775</xdr:colOff>
      <xdr:row>37</xdr:row>
      <xdr:rowOff>6089</xdr:rowOff>
    </xdr:to>
    <xdr:cxnSp macro="">
      <xdr:nvCxnSpPr>
        <xdr:cNvPr id="66" name="直線コネクタ 65"/>
        <xdr:cNvCxnSpPr/>
      </xdr:nvCxnSpPr>
      <xdr:spPr>
        <a:xfrm flipV="1">
          <a:off x="2908300" y="6347355"/>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6245</xdr:rowOff>
    </xdr:from>
    <xdr:to>
      <xdr:col>5</xdr:col>
      <xdr:colOff>409575</xdr:colOff>
      <xdr:row>37</xdr:row>
      <xdr:rowOff>107845</xdr:rowOff>
    </xdr:to>
    <xdr:sp macro="" textlink="">
      <xdr:nvSpPr>
        <xdr:cNvPr id="67" name="フローチャート : 判断 66"/>
        <xdr:cNvSpPr/>
      </xdr:nvSpPr>
      <xdr:spPr>
        <a:xfrm>
          <a:off x="3746500" y="63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98972</xdr:rowOff>
    </xdr:from>
    <xdr:ext cx="534377" cy="259045"/>
    <xdr:sp macro="" textlink="">
      <xdr:nvSpPr>
        <xdr:cNvPr id="68" name="テキスト ボックス 67"/>
        <xdr:cNvSpPr txBox="1"/>
      </xdr:nvSpPr>
      <xdr:spPr>
        <a:xfrm>
          <a:off x="3530111" y="64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157063</xdr:rowOff>
    </xdr:from>
    <xdr:to>
      <xdr:col>4</xdr:col>
      <xdr:colOff>155575</xdr:colOff>
      <xdr:row>37</xdr:row>
      <xdr:rowOff>6089</xdr:rowOff>
    </xdr:to>
    <xdr:cxnSp macro="">
      <xdr:nvCxnSpPr>
        <xdr:cNvPr id="69" name="直線コネクタ 68"/>
        <xdr:cNvCxnSpPr/>
      </xdr:nvCxnSpPr>
      <xdr:spPr>
        <a:xfrm>
          <a:off x="2019300" y="6329263"/>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170554</xdr:rowOff>
    </xdr:from>
    <xdr:to>
      <xdr:col>4</xdr:col>
      <xdr:colOff>206375</xdr:colOff>
      <xdr:row>37</xdr:row>
      <xdr:rowOff>100704</xdr:rowOff>
    </xdr:to>
    <xdr:sp macro="" textlink="">
      <xdr:nvSpPr>
        <xdr:cNvPr id="70" name="フローチャート : 判断 69"/>
        <xdr:cNvSpPr/>
      </xdr:nvSpPr>
      <xdr:spPr>
        <a:xfrm>
          <a:off x="2857500" y="634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91831</xdr:rowOff>
    </xdr:from>
    <xdr:ext cx="534377" cy="259045"/>
    <xdr:sp macro="" textlink="">
      <xdr:nvSpPr>
        <xdr:cNvPr id="71" name="テキスト ボックス 70"/>
        <xdr:cNvSpPr txBox="1"/>
      </xdr:nvSpPr>
      <xdr:spPr>
        <a:xfrm>
          <a:off x="2641111" y="64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65,999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96832</xdr:rowOff>
    </xdr:from>
    <xdr:to>
      <xdr:col>2</xdr:col>
      <xdr:colOff>638175</xdr:colOff>
      <xdr:row>36</xdr:row>
      <xdr:rowOff>157063</xdr:rowOff>
    </xdr:to>
    <xdr:cxnSp macro="">
      <xdr:nvCxnSpPr>
        <xdr:cNvPr id="72" name="直線コネクタ 71"/>
        <xdr:cNvCxnSpPr/>
      </xdr:nvCxnSpPr>
      <xdr:spPr>
        <a:xfrm>
          <a:off x="1130300" y="6269032"/>
          <a:ext cx="889000" cy="6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145593</xdr:rowOff>
    </xdr:from>
    <xdr:to>
      <xdr:col>3</xdr:col>
      <xdr:colOff>3175</xdr:colOff>
      <xdr:row>37</xdr:row>
      <xdr:rowOff>75743</xdr:rowOff>
    </xdr:to>
    <xdr:sp macro="" textlink="">
      <xdr:nvSpPr>
        <xdr:cNvPr id="73" name="フローチャート : 判断 72"/>
        <xdr:cNvSpPr/>
      </xdr:nvSpPr>
      <xdr:spPr>
        <a:xfrm>
          <a:off x="1968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66870</xdr:rowOff>
    </xdr:from>
    <xdr:ext cx="534377" cy="259045"/>
    <xdr:sp macro="" textlink="">
      <xdr:nvSpPr>
        <xdr:cNvPr id="74" name="テキスト ボックス 73"/>
        <xdr:cNvSpPr txBox="1"/>
      </xdr:nvSpPr>
      <xdr:spPr>
        <a:xfrm>
          <a:off x="1752111" y="641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68,292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91872</xdr:rowOff>
    </xdr:from>
    <xdr:to>
      <xdr:col>1</xdr:col>
      <xdr:colOff>485775</xdr:colOff>
      <xdr:row>37</xdr:row>
      <xdr:rowOff>22022</xdr:rowOff>
    </xdr:to>
    <xdr:sp macro="" textlink="">
      <xdr:nvSpPr>
        <xdr:cNvPr id="75" name="フローチャート : 判断 74"/>
        <xdr:cNvSpPr/>
      </xdr:nvSpPr>
      <xdr:spPr>
        <a:xfrm>
          <a:off x="1079500" y="62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13149</xdr:rowOff>
    </xdr:from>
    <xdr:ext cx="534377" cy="259045"/>
    <xdr:sp macro="" textlink="">
      <xdr:nvSpPr>
        <xdr:cNvPr id="76" name="テキスト ボックス 75"/>
        <xdr:cNvSpPr txBox="1"/>
      </xdr:nvSpPr>
      <xdr:spPr>
        <a:xfrm>
          <a:off x="863111" y="635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73,227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132552</xdr:rowOff>
    </xdr:from>
    <xdr:to>
      <xdr:col>6</xdr:col>
      <xdr:colOff>561975</xdr:colOff>
      <xdr:row>37</xdr:row>
      <xdr:rowOff>62702</xdr:rowOff>
    </xdr:to>
    <xdr:sp macro="" textlink="">
      <xdr:nvSpPr>
        <xdr:cNvPr id="82" name="円/楕円 81"/>
        <xdr:cNvSpPr/>
      </xdr:nvSpPr>
      <xdr:spPr>
        <a:xfrm>
          <a:off x="4584700" y="63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155429</xdr:rowOff>
    </xdr:from>
    <xdr:ext cx="534377" cy="259045"/>
    <xdr:sp macro="" textlink="">
      <xdr:nvSpPr>
        <xdr:cNvPr id="83" name="人件費該当値テキスト"/>
        <xdr:cNvSpPr txBox="1"/>
      </xdr:nvSpPr>
      <xdr:spPr>
        <a:xfrm>
          <a:off x="4686300" y="615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69,490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124355</xdr:rowOff>
    </xdr:from>
    <xdr:to>
      <xdr:col>5</xdr:col>
      <xdr:colOff>409575</xdr:colOff>
      <xdr:row>37</xdr:row>
      <xdr:rowOff>54505</xdr:rowOff>
    </xdr:to>
    <xdr:sp macro="" textlink="">
      <xdr:nvSpPr>
        <xdr:cNvPr id="84" name="円/楕円 83"/>
        <xdr:cNvSpPr/>
      </xdr:nvSpPr>
      <xdr:spPr>
        <a:xfrm>
          <a:off x="3746500" y="629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71032</xdr:rowOff>
    </xdr:from>
    <xdr:ext cx="534377" cy="259045"/>
    <xdr:sp macro="" textlink="">
      <xdr:nvSpPr>
        <xdr:cNvPr id="85" name="テキスト ボックス 84"/>
        <xdr:cNvSpPr txBox="1"/>
      </xdr:nvSpPr>
      <xdr:spPr>
        <a:xfrm>
          <a:off x="3530111" y="60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70,243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126739</xdr:rowOff>
    </xdr:from>
    <xdr:to>
      <xdr:col>4</xdr:col>
      <xdr:colOff>206375</xdr:colOff>
      <xdr:row>37</xdr:row>
      <xdr:rowOff>56889</xdr:rowOff>
    </xdr:to>
    <xdr:sp macro="" textlink="">
      <xdr:nvSpPr>
        <xdr:cNvPr id="86" name="円/楕円 85"/>
        <xdr:cNvSpPr/>
      </xdr:nvSpPr>
      <xdr:spPr>
        <a:xfrm>
          <a:off x="2857500" y="62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73416</xdr:rowOff>
    </xdr:from>
    <xdr:ext cx="534377" cy="259045"/>
    <xdr:sp macro="" textlink="">
      <xdr:nvSpPr>
        <xdr:cNvPr id="87" name="テキスト ボックス 86"/>
        <xdr:cNvSpPr txBox="1"/>
      </xdr:nvSpPr>
      <xdr:spPr>
        <a:xfrm>
          <a:off x="2641111" y="60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70,024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106263</xdr:rowOff>
    </xdr:from>
    <xdr:to>
      <xdr:col>3</xdr:col>
      <xdr:colOff>3175</xdr:colOff>
      <xdr:row>37</xdr:row>
      <xdr:rowOff>36413</xdr:rowOff>
    </xdr:to>
    <xdr:sp macro="" textlink="">
      <xdr:nvSpPr>
        <xdr:cNvPr id="88" name="円/楕円 87"/>
        <xdr:cNvSpPr/>
      </xdr:nvSpPr>
      <xdr:spPr>
        <a:xfrm>
          <a:off x="1968500" y="62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52940</xdr:rowOff>
    </xdr:from>
    <xdr:ext cx="534377" cy="259045"/>
    <xdr:sp macro="" textlink="">
      <xdr:nvSpPr>
        <xdr:cNvPr id="89" name="テキスト ボックス 88"/>
        <xdr:cNvSpPr txBox="1"/>
      </xdr:nvSpPr>
      <xdr:spPr>
        <a:xfrm>
          <a:off x="1752111" y="605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71,905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46032</xdr:rowOff>
    </xdr:from>
    <xdr:to>
      <xdr:col>1</xdr:col>
      <xdr:colOff>485775</xdr:colOff>
      <xdr:row>36</xdr:row>
      <xdr:rowOff>147632</xdr:rowOff>
    </xdr:to>
    <xdr:sp macro="" textlink="">
      <xdr:nvSpPr>
        <xdr:cNvPr id="90" name="円/楕円 89"/>
        <xdr:cNvSpPr/>
      </xdr:nvSpPr>
      <xdr:spPr>
        <a:xfrm>
          <a:off x="1079500" y="62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164159</xdr:rowOff>
    </xdr:from>
    <xdr:ext cx="534377" cy="259045"/>
    <xdr:sp macro="" textlink="">
      <xdr:nvSpPr>
        <xdr:cNvPr id="91" name="テキスト ボックス 90"/>
        <xdr:cNvSpPr txBox="1"/>
      </xdr:nvSpPr>
      <xdr:spPr>
        <a:xfrm>
          <a:off x="863111" y="59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42305</xdr:rowOff>
    </xdr:from>
    <xdr:to>
      <xdr:col>6</xdr:col>
      <xdr:colOff>510540</xdr:colOff>
      <xdr:row>58</xdr:row>
      <xdr:rowOff>88461</xdr:rowOff>
    </xdr:to>
    <xdr:cxnSp macro="">
      <xdr:nvCxnSpPr>
        <xdr:cNvPr id="118" name="直線コネクタ 117"/>
        <xdr:cNvCxnSpPr/>
      </xdr:nvCxnSpPr>
      <xdr:spPr>
        <a:xfrm flipV="1">
          <a:off x="4633595" y="8614805"/>
          <a:ext cx="1270" cy="141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92288</xdr:rowOff>
    </xdr:from>
    <xdr:ext cx="534377" cy="259045"/>
    <xdr:sp macro="" textlink="">
      <xdr:nvSpPr>
        <xdr:cNvPr id="119" name="物件費最小値テキスト"/>
        <xdr:cNvSpPr txBox="1"/>
      </xdr:nvSpPr>
      <xdr:spPr>
        <a:xfrm>
          <a:off x="4686300" y="1003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46,707</a:t>
          </a:r>
          <a:endParaRPr kumimoji="1" lang="ja-JP" altLang="en-US" sz="1000" b="1">
            <a:latin typeface="ＭＳ Ｐゴシック"/>
          </a:endParaRPr>
        </a:p>
      </xdr:txBody>
    </xdr:sp>
    <xdr:clientData/>
  </xdr:oneCellAnchor>
  <xdr:twoCellAnchor>
    <xdr:from>
      <xdr:col>6</xdr:col>
      <xdr:colOff>422275</xdr:colOff>
      <xdr:row>58</xdr:row>
      <xdr:rowOff>88461</xdr:rowOff>
    </xdr:from>
    <xdr:to>
      <xdr:col>6</xdr:col>
      <xdr:colOff>600075</xdr:colOff>
      <xdr:row>58</xdr:row>
      <xdr:rowOff>88461</xdr:rowOff>
    </xdr:to>
    <xdr:cxnSp macro="">
      <xdr:nvCxnSpPr>
        <xdr:cNvPr id="120" name="直線コネクタ 119"/>
        <xdr:cNvCxnSpPr/>
      </xdr:nvCxnSpPr>
      <xdr:spPr>
        <a:xfrm>
          <a:off x="4546600" y="10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160432</xdr:rowOff>
    </xdr:from>
    <xdr:ext cx="599010" cy="259045"/>
    <xdr:sp macro="" textlink="">
      <xdr:nvSpPr>
        <xdr:cNvPr id="121" name="物件費最大値テキスト"/>
        <xdr:cNvSpPr txBox="1"/>
      </xdr:nvSpPr>
      <xdr:spPr>
        <a:xfrm>
          <a:off x="4686300" y="839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176,947</a:t>
          </a:r>
          <a:endParaRPr kumimoji="1" lang="ja-JP" altLang="en-US" sz="1000" b="1">
            <a:latin typeface="ＭＳ Ｐゴシック"/>
          </a:endParaRPr>
        </a:p>
      </xdr:txBody>
    </xdr:sp>
    <xdr:clientData/>
  </xdr:oneCellAnchor>
  <xdr:twoCellAnchor>
    <xdr:from>
      <xdr:col>6</xdr:col>
      <xdr:colOff>422275</xdr:colOff>
      <xdr:row>50</xdr:row>
      <xdr:rowOff>42305</xdr:rowOff>
    </xdr:from>
    <xdr:to>
      <xdr:col>6</xdr:col>
      <xdr:colOff>600075</xdr:colOff>
      <xdr:row>50</xdr:row>
      <xdr:rowOff>42305</xdr:rowOff>
    </xdr:to>
    <xdr:cxnSp macro="">
      <xdr:nvCxnSpPr>
        <xdr:cNvPr id="122" name="直線コネクタ 121"/>
        <xdr:cNvCxnSpPr/>
      </xdr:nvCxnSpPr>
      <xdr:spPr>
        <a:xfrm>
          <a:off x="4546600" y="861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77467</xdr:rowOff>
    </xdr:from>
    <xdr:to>
      <xdr:col>6</xdr:col>
      <xdr:colOff>511175</xdr:colOff>
      <xdr:row>57</xdr:row>
      <xdr:rowOff>109927</xdr:rowOff>
    </xdr:to>
    <xdr:cxnSp macro="">
      <xdr:nvCxnSpPr>
        <xdr:cNvPr id="123" name="直線コネクタ 122"/>
        <xdr:cNvCxnSpPr/>
      </xdr:nvCxnSpPr>
      <xdr:spPr>
        <a:xfrm flipV="1">
          <a:off x="3797300" y="9850117"/>
          <a:ext cx="8382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25439</xdr:rowOff>
    </xdr:from>
    <xdr:ext cx="534377" cy="259045"/>
    <xdr:sp macro="" textlink="">
      <xdr:nvSpPr>
        <xdr:cNvPr id="124" name="物件費平均値テキスト"/>
        <xdr:cNvSpPr txBox="1"/>
      </xdr:nvSpPr>
      <xdr:spPr>
        <a:xfrm>
          <a:off x="4686300" y="9798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61,598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47012</xdr:rowOff>
    </xdr:from>
    <xdr:to>
      <xdr:col>6</xdr:col>
      <xdr:colOff>561975</xdr:colOff>
      <xdr:row>57</xdr:row>
      <xdr:rowOff>148612</xdr:rowOff>
    </xdr:to>
    <xdr:sp macro="" textlink="">
      <xdr:nvSpPr>
        <xdr:cNvPr id="125" name="フローチャート : 判断 124"/>
        <xdr:cNvSpPr/>
      </xdr:nvSpPr>
      <xdr:spPr>
        <a:xfrm>
          <a:off x="4584700" y="981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109927</xdr:rowOff>
    </xdr:from>
    <xdr:to>
      <xdr:col>5</xdr:col>
      <xdr:colOff>358775</xdr:colOff>
      <xdr:row>57</xdr:row>
      <xdr:rowOff>117777</xdr:rowOff>
    </xdr:to>
    <xdr:cxnSp macro="">
      <xdr:nvCxnSpPr>
        <xdr:cNvPr id="126" name="直線コネクタ 125"/>
        <xdr:cNvCxnSpPr/>
      </xdr:nvCxnSpPr>
      <xdr:spPr>
        <a:xfrm flipV="1">
          <a:off x="2908300" y="9882577"/>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66595</xdr:rowOff>
    </xdr:from>
    <xdr:to>
      <xdr:col>5</xdr:col>
      <xdr:colOff>409575</xdr:colOff>
      <xdr:row>57</xdr:row>
      <xdr:rowOff>168195</xdr:rowOff>
    </xdr:to>
    <xdr:sp macro="" textlink="">
      <xdr:nvSpPr>
        <xdr:cNvPr id="127" name="フローチャート : 判断 126"/>
        <xdr:cNvSpPr/>
      </xdr:nvSpPr>
      <xdr:spPr>
        <a:xfrm>
          <a:off x="3746500" y="983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159322</xdr:rowOff>
    </xdr:from>
    <xdr:ext cx="534377" cy="259045"/>
    <xdr:sp macro="" textlink="">
      <xdr:nvSpPr>
        <xdr:cNvPr id="128" name="テキスト ボックス 127"/>
        <xdr:cNvSpPr txBox="1"/>
      </xdr:nvSpPr>
      <xdr:spPr>
        <a:xfrm>
          <a:off x="3530111" y="99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59,799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117777</xdr:rowOff>
    </xdr:from>
    <xdr:to>
      <xdr:col>4</xdr:col>
      <xdr:colOff>155575</xdr:colOff>
      <xdr:row>57</xdr:row>
      <xdr:rowOff>132156</xdr:rowOff>
    </xdr:to>
    <xdr:cxnSp macro="">
      <xdr:nvCxnSpPr>
        <xdr:cNvPr id="129" name="直線コネクタ 128"/>
        <xdr:cNvCxnSpPr/>
      </xdr:nvCxnSpPr>
      <xdr:spPr>
        <a:xfrm flipV="1">
          <a:off x="2019300" y="9890427"/>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98828</xdr:rowOff>
    </xdr:from>
    <xdr:to>
      <xdr:col>4</xdr:col>
      <xdr:colOff>206375</xdr:colOff>
      <xdr:row>58</xdr:row>
      <xdr:rowOff>28978</xdr:rowOff>
    </xdr:to>
    <xdr:sp macro="" textlink="">
      <xdr:nvSpPr>
        <xdr:cNvPr id="130" name="フローチャート : 判断 129"/>
        <xdr:cNvSpPr/>
      </xdr:nvSpPr>
      <xdr:spPr>
        <a:xfrm>
          <a:off x="2857500" y="987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20105</xdr:rowOff>
    </xdr:from>
    <xdr:ext cx="534377" cy="259045"/>
    <xdr:sp macro="" textlink="">
      <xdr:nvSpPr>
        <xdr:cNvPr id="131" name="テキスト ボックス 130"/>
        <xdr:cNvSpPr txBox="1"/>
      </xdr:nvSpPr>
      <xdr:spPr>
        <a:xfrm>
          <a:off x="2641111" y="99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99967</xdr:rowOff>
    </xdr:from>
    <xdr:to>
      <xdr:col>2</xdr:col>
      <xdr:colOff>638175</xdr:colOff>
      <xdr:row>57</xdr:row>
      <xdr:rowOff>132156</xdr:rowOff>
    </xdr:to>
    <xdr:cxnSp macro="">
      <xdr:nvCxnSpPr>
        <xdr:cNvPr id="132" name="直線コネクタ 131"/>
        <xdr:cNvCxnSpPr/>
      </xdr:nvCxnSpPr>
      <xdr:spPr>
        <a:xfrm>
          <a:off x="1130300" y="9872617"/>
          <a:ext cx="889000" cy="3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108353</xdr:rowOff>
    </xdr:from>
    <xdr:to>
      <xdr:col>3</xdr:col>
      <xdr:colOff>3175</xdr:colOff>
      <xdr:row>58</xdr:row>
      <xdr:rowOff>38503</xdr:rowOff>
    </xdr:to>
    <xdr:sp macro="" textlink="">
      <xdr:nvSpPr>
        <xdr:cNvPr id="133" name="フローチャート : 判断 132"/>
        <xdr:cNvSpPr/>
      </xdr:nvSpPr>
      <xdr:spPr>
        <a:xfrm>
          <a:off x="1968500" y="98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29630</xdr:rowOff>
    </xdr:from>
    <xdr:ext cx="534377" cy="259045"/>
    <xdr:sp macro="" textlink="">
      <xdr:nvSpPr>
        <xdr:cNvPr id="134" name="テキスト ボックス 133"/>
        <xdr:cNvSpPr txBox="1"/>
      </xdr:nvSpPr>
      <xdr:spPr>
        <a:xfrm>
          <a:off x="1752111" y="997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55,963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84361</xdr:rowOff>
    </xdr:from>
    <xdr:to>
      <xdr:col>1</xdr:col>
      <xdr:colOff>485775</xdr:colOff>
      <xdr:row>58</xdr:row>
      <xdr:rowOff>14511</xdr:rowOff>
    </xdr:to>
    <xdr:sp macro="" textlink="">
      <xdr:nvSpPr>
        <xdr:cNvPr id="135" name="フローチャート : 判断 134"/>
        <xdr:cNvSpPr/>
      </xdr:nvSpPr>
      <xdr:spPr>
        <a:xfrm>
          <a:off x="1079500" y="98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5638</xdr:rowOff>
    </xdr:from>
    <xdr:ext cx="534377" cy="259045"/>
    <xdr:sp macro="" textlink="">
      <xdr:nvSpPr>
        <xdr:cNvPr id="136" name="テキスト ボックス 135"/>
        <xdr:cNvSpPr txBox="1"/>
      </xdr:nvSpPr>
      <xdr:spPr>
        <a:xfrm>
          <a:off x="863111" y="99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58,167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26667</xdr:rowOff>
    </xdr:from>
    <xdr:to>
      <xdr:col>6</xdr:col>
      <xdr:colOff>561975</xdr:colOff>
      <xdr:row>57</xdr:row>
      <xdr:rowOff>128267</xdr:rowOff>
    </xdr:to>
    <xdr:sp macro="" textlink="">
      <xdr:nvSpPr>
        <xdr:cNvPr id="142" name="円/楕円 141"/>
        <xdr:cNvSpPr/>
      </xdr:nvSpPr>
      <xdr:spPr>
        <a:xfrm>
          <a:off x="4584700" y="97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49544</xdr:rowOff>
    </xdr:from>
    <xdr:ext cx="534377" cy="259045"/>
    <xdr:sp macro="" textlink="">
      <xdr:nvSpPr>
        <xdr:cNvPr id="143" name="物件費該当値テキスト"/>
        <xdr:cNvSpPr txBox="1"/>
      </xdr:nvSpPr>
      <xdr:spPr>
        <a:xfrm>
          <a:off x="4686300" y="96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63,467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59127</xdr:rowOff>
    </xdr:from>
    <xdr:to>
      <xdr:col>5</xdr:col>
      <xdr:colOff>409575</xdr:colOff>
      <xdr:row>57</xdr:row>
      <xdr:rowOff>160727</xdr:rowOff>
    </xdr:to>
    <xdr:sp macro="" textlink="">
      <xdr:nvSpPr>
        <xdr:cNvPr id="144" name="円/楕円 143"/>
        <xdr:cNvSpPr/>
      </xdr:nvSpPr>
      <xdr:spPr>
        <a:xfrm>
          <a:off x="3746500" y="983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5804</xdr:rowOff>
    </xdr:from>
    <xdr:ext cx="534377" cy="259045"/>
    <xdr:sp macro="" textlink="">
      <xdr:nvSpPr>
        <xdr:cNvPr id="145" name="テキスト ボックス 144"/>
        <xdr:cNvSpPr txBox="1"/>
      </xdr:nvSpPr>
      <xdr:spPr>
        <a:xfrm>
          <a:off x="3530111" y="960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60,485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66977</xdr:rowOff>
    </xdr:from>
    <xdr:to>
      <xdr:col>4</xdr:col>
      <xdr:colOff>206375</xdr:colOff>
      <xdr:row>57</xdr:row>
      <xdr:rowOff>168577</xdr:rowOff>
    </xdr:to>
    <xdr:sp macro="" textlink="">
      <xdr:nvSpPr>
        <xdr:cNvPr id="146" name="円/楕円 145"/>
        <xdr:cNvSpPr/>
      </xdr:nvSpPr>
      <xdr:spPr>
        <a:xfrm>
          <a:off x="2857500" y="983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13654</xdr:rowOff>
    </xdr:from>
    <xdr:ext cx="534377" cy="259045"/>
    <xdr:sp macro="" textlink="">
      <xdr:nvSpPr>
        <xdr:cNvPr id="147" name="テキスト ボックス 146"/>
        <xdr:cNvSpPr txBox="1"/>
      </xdr:nvSpPr>
      <xdr:spPr>
        <a:xfrm>
          <a:off x="2641111" y="961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81356</xdr:rowOff>
    </xdr:from>
    <xdr:to>
      <xdr:col>3</xdr:col>
      <xdr:colOff>3175</xdr:colOff>
      <xdr:row>58</xdr:row>
      <xdr:rowOff>11506</xdr:rowOff>
    </xdr:to>
    <xdr:sp macro="" textlink="">
      <xdr:nvSpPr>
        <xdr:cNvPr id="148" name="円/楕円 147"/>
        <xdr:cNvSpPr/>
      </xdr:nvSpPr>
      <xdr:spPr>
        <a:xfrm>
          <a:off x="1968500" y="98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28033</xdr:rowOff>
    </xdr:from>
    <xdr:ext cx="534377" cy="259045"/>
    <xdr:sp macro="" textlink="">
      <xdr:nvSpPr>
        <xdr:cNvPr id="149" name="テキスト ボックス 148"/>
        <xdr:cNvSpPr txBox="1"/>
      </xdr:nvSpPr>
      <xdr:spPr>
        <a:xfrm>
          <a:off x="1752111" y="962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49167</xdr:rowOff>
    </xdr:from>
    <xdr:to>
      <xdr:col>1</xdr:col>
      <xdr:colOff>485775</xdr:colOff>
      <xdr:row>57</xdr:row>
      <xdr:rowOff>150767</xdr:rowOff>
    </xdr:to>
    <xdr:sp macro="" textlink="">
      <xdr:nvSpPr>
        <xdr:cNvPr id="150" name="円/楕円 149"/>
        <xdr:cNvSpPr/>
      </xdr:nvSpPr>
      <xdr:spPr>
        <a:xfrm>
          <a:off x="1079500" y="98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167294</xdr:rowOff>
    </xdr:from>
    <xdr:ext cx="534377" cy="259045"/>
    <xdr:sp macro="" textlink="">
      <xdr:nvSpPr>
        <xdr:cNvPr id="151" name="テキスト ボックス 150"/>
        <xdr:cNvSpPr txBox="1"/>
      </xdr:nvSpPr>
      <xdr:spPr>
        <a:xfrm>
          <a:off x="863111" y="959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9398</xdr:rowOff>
    </xdr:from>
    <xdr:to>
      <xdr:col>6</xdr:col>
      <xdr:colOff>510540</xdr:colOff>
      <xdr:row>79</xdr:row>
      <xdr:rowOff>35742</xdr:rowOff>
    </xdr:to>
    <xdr:cxnSp macro="">
      <xdr:nvCxnSpPr>
        <xdr:cNvPr id="177" name="直線コネクタ 176"/>
        <xdr:cNvCxnSpPr/>
      </xdr:nvCxnSpPr>
      <xdr:spPr>
        <a:xfrm flipV="1">
          <a:off x="4633595" y="12182348"/>
          <a:ext cx="1270" cy="139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39569</xdr:rowOff>
    </xdr:from>
    <xdr:ext cx="378565" cy="259045"/>
    <xdr:sp macro="" textlink="">
      <xdr:nvSpPr>
        <xdr:cNvPr id="178" name="維持補修費最小値テキスト"/>
        <xdr:cNvSpPr txBox="1"/>
      </xdr:nvSpPr>
      <xdr:spPr>
        <a:xfrm>
          <a:off x="4686300" y="1358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6</xdr:col>
      <xdr:colOff>422275</xdr:colOff>
      <xdr:row>79</xdr:row>
      <xdr:rowOff>35742</xdr:rowOff>
    </xdr:from>
    <xdr:to>
      <xdr:col>6</xdr:col>
      <xdr:colOff>600075</xdr:colOff>
      <xdr:row>79</xdr:row>
      <xdr:rowOff>35742</xdr:rowOff>
    </xdr:to>
    <xdr:cxnSp macro="">
      <xdr:nvCxnSpPr>
        <xdr:cNvPr id="179" name="直線コネクタ 178"/>
        <xdr:cNvCxnSpPr/>
      </xdr:nvCxnSpPr>
      <xdr:spPr>
        <a:xfrm>
          <a:off x="4546600" y="135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127525</xdr:rowOff>
    </xdr:from>
    <xdr:ext cx="534377" cy="259045"/>
    <xdr:sp macro="" textlink="">
      <xdr:nvSpPr>
        <xdr:cNvPr id="180" name="維持補修費最大値テキスト"/>
        <xdr:cNvSpPr txBox="1"/>
      </xdr:nvSpPr>
      <xdr:spPr>
        <a:xfrm>
          <a:off x="4686300" y="1195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13,422</a:t>
          </a:r>
          <a:endParaRPr kumimoji="1" lang="ja-JP" altLang="en-US" sz="1000" b="1">
            <a:latin typeface="ＭＳ Ｐゴシック"/>
          </a:endParaRPr>
        </a:p>
      </xdr:txBody>
    </xdr:sp>
    <xdr:clientData/>
  </xdr:oneCellAnchor>
  <xdr:twoCellAnchor>
    <xdr:from>
      <xdr:col>6</xdr:col>
      <xdr:colOff>422275</xdr:colOff>
      <xdr:row>71</xdr:row>
      <xdr:rowOff>9398</xdr:rowOff>
    </xdr:from>
    <xdr:to>
      <xdr:col>6</xdr:col>
      <xdr:colOff>600075</xdr:colOff>
      <xdr:row>71</xdr:row>
      <xdr:rowOff>9398</xdr:rowOff>
    </xdr:to>
    <xdr:cxnSp macro="">
      <xdr:nvCxnSpPr>
        <xdr:cNvPr id="181" name="直線コネクタ 180"/>
        <xdr:cNvCxnSpPr/>
      </xdr:nvCxnSpPr>
      <xdr:spPr>
        <a:xfrm>
          <a:off x="4546600" y="1218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66766</xdr:rowOff>
    </xdr:from>
    <xdr:to>
      <xdr:col>6</xdr:col>
      <xdr:colOff>511175</xdr:colOff>
      <xdr:row>77</xdr:row>
      <xdr:rowOff>86905</xdr:rowOff>
    </xdr:to>
    <xdr:cxnSp macro="">
      <xdr:nvCxnSpPr>
        <xdr:cNvPr id="182" name="直線コネクタ 181"/>
        <xdr:cNvCxnSpPr/>
      </xdr:nvCxnSpPr>
      <xdr:spPr>
        <a:xfrm>
          <a:off x="3797300" y="13268416"/>
          <a:ext cx="83820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51361</xdr:rowOff>
    </xdr:from>
    <xdr:ext cx="469744" cy="259045"/>
    <xdr:sp macro="" textlink="">
      <xdr:nvSpPr>
        <xdr:cNvPr id="183" name="維持補修費平均値テキスト"/>
        <xdr:cNvSpPr txBox="1"/>
      </xdr:nvSpPr>
      <xdr:spPr>
        <a:xfrm>
          <a:off x="4686300" y="13081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28484</xdr:rowOff>
    </xdr:from>
    <xdr:to>
      <xdr:col>6</xdr:col>
      <xdr:colOff>561975</xdr:colOff>
      <xdr:row>77</xdr:row>
      <xdr:rowOff>130084</xdr:rowOff>
    </xdr:to>
    <xdr:sp macro="" textlink="">
      <xdr:nvSpPr>
        <xdr:cNvPr id="184" name="フローチャート : 判断 183"/>
        <xdr:cNvSpPr/>
      </xdr:nvSpPr>
      <xdr:spPr>
        <a:xfrm>
          <a:off x="4584700" y="132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66766</xdr:rowOff>
    </xdr:from>
    <xdr:to>
      <xdr:col>5</xdr:col>
      <xdr:colOff>358775</xdr:colOff>
      <xdr:row>77</xdr:row>
      <xdr:rowOff>97245</xdr:rowOff>
    </xdr:to>
    <xdr:cxnSp macro="">
      <xdr:nvCxnSpPr>
        <xdr:cNvPr id="185" name="直線コネクタ 184"/>
        <xdr:cNvCxnSpPr/>
      </xdr:nvCxnSpPr>
      <xdr:spPr>
        <a:xfrm flipV="1">
          <a:off x="2908300" y="13268416"/>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35125</xdr:rowOff>
    </xdr:from>
    <xdr:to>
      <xdr:col>5</xdr:col>
      <xdr:colOff>409575</xdr:colOff>
      <xdr:row>77</xdr:row>
      <xdr:rowOff>136725</xdr:rowOff>
    </xdr:to>
    <xdr:sp macro="" textlink="">
      <xdr:nvSpPr>
        <xdr:cNvPr id="186" name="フローチャート : 判断 185"/>
        <xdr:cNvSpPr/>
      </xdr:nvSpPr>
      <xdr:spPr>
        <a:xfrm>
          <a:off x="3746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127852</xdr:rowOff>
    </xdr:from>
    <xdr:ext cx="469744" cy="259045"/>
    <xdr:sp macro="" textlink="">
      <xdr:nvSpPr>
        <xdr:cNvPr id="187" name="テキスト ボックス 186"/>
        <xdr:cNvSpPr txBox="1"/>
      </xdr:nvSpPr>
      <xdr:spPr>
        <a:xfrm>
          <a:off x="3562427"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97245</xdr:rowOff>
    </xdr:from>
    <xdr:to>
      <xdr:col>4</xdr:col>
      <xdr:colOff>155575</xdr:colOff>
      <xdr:row>77</xdr:row>
      <xdr:rowOff>131972</xdr:rowOff>
    </xdr:to>
    <xdr:cxnSp macro="">
      <xdr:nvCxnSpPr>
        <xdr:cNvPr id="188" name="直線コネクタ 187"/>
        <xdr:cNvCxnSpPr/>
      </xdr:nvCxnSpPr>
      <xdr:spPr>
        <a:xfrm flipV="1">
          <a:off x="2019300" y="13298895"/>
          <a:ext cx="889000" cy="3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56787</xdr:rowOff>
    </xdr:from>
    <xdr:to>
      <xdr:col>4</xdr:col>
      <xdr:colOff>206375</xdr:colOff>
      <xdr:row>77</xdr:row>
      <xdr:rowOff>158387</xdr:rowOff>
    </xdr:to>
    <xdr:sp macro="" textlink="">
      <xdr:nvSpPr>
        <xdr:cNvPr id="189" name="フローチャート : 判断 188"/>
        <xdr:cNvSpPr/>
      </xdr:nvSpPr>
      <xdr:spPr>
        <a:xfrm>
          <a:off x="2857500" y="132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149514</xdr:rowOff>
    </xdr:from>
    <xdr:ext cx="469744" cy="259045"/>
    <xdr:sp macro="" textlink="">
      <xdr:nvSpPr>
        <xdr:cNvPr id="190" name="テキスト ボックス 189"/>
        <xdr:cNvSpPr txBox="1"/>
      </xdr:nvSpPr>
      <xdr:spPr>
        <a:xfrm>
          <a:off x="2673427" y="1335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48478</xdr:rowOff>
    </xdr:from>
    <xdr:to>
      <xdr:col>2</xdr:col>
      <xdr:colOff>638175</xdr:colOff>
      <xdr:row>77</xdr:row>
      <xdr:rowOff>131972</xdr:rowOff>
    </xdr:to>
    <xdr:cxnSp macro="">
      <xdr:nvCxnSpPr>
        <xdr:cNvPr id="191" name="直線コネクタ 190"/>
        <xdr:cNvCxnSpPr/>
      </xdr:nvCxnSpPr>
      <xdr:spPr>
        <a:xfrm>
          <a:off x="1130300" y="13250128"/>
          <a:ext cx="889000" cy="8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60162</xdr:rowOff>
    </xdr:from>
    <xdr:to>
      <xdr:col>3</xdr:col>
      <xdr:colOff>3175</xdr:colOff>
      <xdr:row>77</xdr:row>
      <xdr:rowOff>161762</xdr:rowOff>
    </xdr:to>
    <xdr:sp macro="" textlink="">
      <xdr:nvSpPr>
        <xdr:cNvPr id="192" name="フローチャート : 判断 191"/>
        <xdr:cNvSpPr/>
      </xdr:nvSpPr>
      <xdr:spPr>
        <a:xfrm>
          <a:off x="1968500" y="132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6839</xdr:rowOff>
    </xdr:from>
    <xdr:ext cx="469744" cy="259045"/>
    <xdr:sp macro="" textlink="">
      <xdr:nvSpPr>
        <xdr:cNvPr id="193" name="テキスト ボックス 192"/>
        <xdr:cNvSpPr txBox="1"/>
      </xdr:nvSpPr>
      <xdr:spPr>
        <a:xfrm>
          <a:off x="1784427" y="130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13788</xdr:rowOff>
    </xdr:from>
    <xdr:to>
      <xdr:col>1</xdr:col>
      <xdr:colOff>485775</xdr:colOff>
      <xdr:row>77</xdr:row>
      <xdr:rowOff>115388</xdr:rowOff>
    </xdr:to>
    <xdr:sp macro="" textlink="">
      <xdr:nvSpPr>
        <xdr:cNvPr id="194" name="フローチャート : 判断 193"/>
        <xdr:cNvSpPr/>
      </xdr:nvSpPr>
      <xdr:spPr>
        <a:xfrm>
          <a:off x="1079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106515</xdr:rowOff>
    </xdr:from>
    <xdr:ext cx="469744" cy="259045"/>
    <xdr:sp macro="" textlink="">
      <xdr:nvSpPr>
        <xdr:cNvPr id="195" name="テキスト ボックス 194"/>
        <xdr:cNvSpPr txBox="1"/>
      </xdr:nvSpPr>
      <xdr:spPr>
        <a:xfrm>
          <a:off x="895427" y="13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36105</xdr:rowOff>
    </xdr:from>
    <xdr:to>
      <xdr:col>6</xdr:col>
      <xdr:colOff>561975</xdr:colOff>
      <xdr:row>77</xdr:row>
      <xdr:rowOff>137705</xdr:rowOff>
    </xdr:to>
    <xdr:sp macro="" textlink="">
      <xdr:nvSpPr>
        <xdr:cNvPr id="201" name="円/楕円 200"/>
        <xdr:cNvSpPr/>
      </xdr:nvSpPr>
      <xdr:spPr>
        <a:xfrm>
          <a:off x="4584700" y="132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14532</xdr:rowOff>
    </xdr:from>
    <xdr:ext cx="469744" cy="259045"/>
    <xdr:sp macro="" textlink="">
      <xdr:nvSpPr>
        <xdr:cNvPr id="202" name="維持補修費該当値テキスト"/>
        <xdr:cNvSpPr txBox="1"/>
      </xdr:nvSpPr>
      <xdr:spPr>
        <a:xfrm>
          <a:off x="4686300" y="1321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15966</xdr:rowOff>
    </xdr:from>
    <xdr:to>
      <xdr:col>5</xdr:col>
      <xdr:colOff>409575</xdr:colOff>
      <xdr:row>77</xdr:row>
      <xdr:rowOff>117566</xdr:rowOff>
    </xdr:to>
    <xdr:sp macro="" textlink="">
      <xdr:nvSpPr>
        <xdr:cNvPr id="203" name="円/楕円 202"/>
        <xdr:cNvSpPr/>
      </xdr:nvSpPr>
      <xdr:spPr>
        <a:xfrm>
          <a:off x="3746500" y="132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134093</xdr:rowOff>
    </xdr:from>
    <xdr:ext cx="469744" cy="259045"/>
    <xdr:sp macro="" textlink="">
      <xdr:nvSpPr>
        <xdr:cNvPr id="204" name="テキスト ボックス 203"/>
        <xdr:cNvSpPr txBox="1"/>
      </xdr:nvSpPr>
      <xdr:spPr>
        <a:xfrm>
          <a:off x="3562427" y="129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46445</xdr:rowOff>
    </xdr:from>
    <xdr:to>
      <xdr:col>4</xdr:col>
      <xdr:colOff>206375</xdr:colOff>
      <xdr:row>77</xdr:row>
      <xdr:rowOff>148045</xdr:rowOff>
    </xdr:to>
    <xdr:sp macro="" textlink="">
      <xdr:nvSpPr>
        <xdr:cNvPr id="205" name="円/楕円 204"/>
        <xdr:cNvSpPr/>
      </xdr:nvSpPr>
      <xdr:spPr>
        <a:xfrm>
          <a:off x="2857500" y="132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164572</xdr:rowOff>
    </xdr:from>
    <xdr:ext cx="469744" cy="259045"/>
    <xdr:sp macro="" textlink="">
      <xdr:nvSpPr>
        <xdr:cNvPr id="206" name="テキスト ボックス 205"/>
        <xdr:cNvSpPr txBox="1"/>
      </xdr:nvSpPr>
      <xdr:spPr>
        <a:xfrm>
          <a:off x="2673427" y="130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81172</xdr:rowOff>
    </xdr:from>
    <xdr:to>
      <xdr:col>3</xdr:col>
      <xdr:colOff>3175</xdr:colOff>
      <xdr:row>78</xdr:row>
      <xdr:rowOff>11322</xdr:rowOff>
    </xdr:to>
    <xdr:sp macro="" textlink="">
      <xdr:nvSpPr>
        <xdr:cNvPr id="207" name="円/楕円 206"/>
        <xdr:cNvSpPr/>
      </xdr:nvSpPr>
      <xdr:spPr>
        <a:xfrm>
          <a:off x="1968500" y="132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2449</xdr:rowOff>
    </xdr:from>
    <xdr:ext cx="469744" cy="259045"/>
    <xdr:sp macro="" textlink="">
      <xdr:nvSpPr>
        <xdr:cNvPr id="208" name="テキスト ボックス 207"/>
        <xdr:cNvSpPr txBox="1"/>
      </xdr:nvSpPr>
      <xdr:spPr>
        <a:xfrm>
          <a:off x="1784427" y="1337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169128</xdr:rowOff>
    </xdr:from>
    <xdr:to>
      <xdr:col>1</xdr:col>
      <xdr:colOff>485775</xdr:colOff>
      <xdr:row>77</xdr:row>
      <xdr:rowOff>99278</xdr:rowOff>
    </xdr:to>
    <xdr:sp macro="" textlink="">
      <xdr:nvSpPr>
        <xdr:cNvPr id="209" name="円/楕円 208"/>
        <xdr:cNvSpPr/>
      </xdr:nvSpPr>
      <xdr:spPr>
        <a:xfrm>
          <a:off x="1079500" y="131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115805</xdr:rowOff>
    </xdr:from>
    <xdr:ext cx="469744" cy="259045"/>
    <xdr:sp macro="" textlink="">
      <xdr:nvSpPr>
        <xdr:cNvPr id="210" name="テキスト ボックス 209"/>
        <xdr:cNvSpPr txBox="1"/>
      </xdr:nvSpPr>
      <xdr:spPr>
        <a:xfrm>
          <a:off x="895427" y="129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91948</xdr:rowOff>
    </xdr:from>
    <xdr:to>
      <xdr:col>6</xdr:col>
      <xdr:colOff>510540</xdr:colOff>
      <xdr:row>98</xdr:row>
      <xdr:rowOff>10821</xdr:rowOff>
    </xdr:to>
    <xdr:cxnSp macro="">
      <xdr:nvCxnSpPr>
        <xdr:cNvPr id="235" name="直線コネクタ 234"/>
        <xdr:cNvCxnSpPr/>
      </xdr:nvCxnSpPr>
      <xdr:spPr>
        <a:xfrm flipV="1">
          <a:off x="4633595" y="15522448"/>
          <a:ext cx="1270" cy="129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14648</xdr:rowOff>
    </xdr:from>
    <xdr:ext cx="534377" cy="259045"/>
    <xdr:sp macro="" textlink="">
      <xdr:nvSpPr>
        <xdr:cNvPr id="236" name="扶助費最小値テキスト"/>
        <xdr:cNvSpPr txBox="1"/>
      </xdr:nvSpPr>
      <xdr:spPr>
        <a:xfrm>
          <a:off x="4686300" y="168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76,148</a:t>
          </a:r>
          <a:endParaRPr kumimoji="1" lang="ja-JP" altLang="en-US" sz="1000" b="1">
            <a:latin typeface="ＭＳ Ｐゴシック"/>
          </a:endParaRPr>
        </a:p>
      </xdr:txBody>
    </xdr:sp>
    <xdr:clientData/>
  </xdr:oneCellAnchor>
  <xdr:twoCellAnchor>
    <xdr:from>
      <xdr:col>6</xdr:col>
      <xdr:colOff>422275</xdr:colOff>
      <xdr:row>98</xdr:row>
      <xdr:rowOff>10821</xdr:rowOff>
    </xdr:from>
    <xdr:to>
      <xdr:col>6</xdr:col>
      <xdr:colOff>600075</xdr:colOff>
      <xdr:row>98</xdr:row>
      <xdr:rowOff>10821</xdr:rowOff>
    </xdr:to>
    <xdr:cxnSp macro="">
      <xdr:nvCxnSpPr>
        <xdr:cNvPr id="237" name="直線コネクタ 236"/>
        <xdr:cNvCxnSpPr/>
      </xdr:nvCxnSpPr>
      <xdr:spPr>
        <a:xfrm>
          <a:off x="4546600" y="1681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38625</xdr:rowOff>
    </xdr:from>
    <xdr:ext cx="599010" cy="259045"/>
    <xdr:sp macro="" textlink="">
      <xdr:nvSpPr>
        <xdr:cNvPr id="238" name="扶助費最大値テキスト"/>
        <xdr:cNvSpPr txBox="1"/>
      </xdr:nvSpPr>
      <xdr:spPr>
        <a:xfrm>
          <a:off x="4686300" y="1529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177,760</a:t>
          </a:r>
          <a:endParaRPr kumimoji="1" lang="ja-JP" altLang="en-US" sz="1000" b="1">
            <a:latin typeface="ＭＳ Ｐゴシック"/>
          </a:endParaRPr>
        </a:p>
      </xdr:txBody>
    </xdr:sp>
    <xdr:clientData/>
  </xdr:oneCellAnchor>
  <xdr:twoCellAnchor>
    <xdr:from>
      <xdr:col>6</xdr:col>
      <xdr:colOff>422275</xdr:colOff>
      <xdr:row>90</xdr:row>
      <xdr:rowOff>91948</xdr:rowOff>
    </xdr:from>
    <xdr:to>
      <xdr:col>6</xdr:col>
      <xdr:colOff>600075</xdr:colOff>
      <xdr:row>90</xdr:row>
      <xdr:rowOff>91948</xdr:rowOff>
    </xdr:to>
    <xdr:cxnSp macro="">
      <xdr:nvCxnSpPr>
        <xdr:cNvPr id="239" name="直線コネクタ 238"/>
        <xdr:cNvCxnSpPr/>
      </xdr:nvCxnSpPr>
      <xdr:spPr>
        <a:xfrm>
          <a:off x="4546600" y="1552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29693</xdr:rowOff>
    </xdr:from>
    <xdr:to>
      <xdr:col>6</xdr:col>
      <xdr:colOff>511175</xdr:colOff>
      <xdr:row>94</xdr:row>
      <xdr:rowOff>38164</xdr:rowOff>
    </xdr:to>
    <xdr:cxnSp macro="">
      <xdr:nvCxnSpPr>
        <xdr:cNvPr id="240" name="直線コネクタ 239"/>
        <xdr:cNvCxnSpPr/>
      </xdr:nvCxnSpPr>
      <xdr:spPr>
        <a:xfrm flipV="1">
          <a:off x="3797300" y="16145993"/>
          <a:ext cx="8382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142448</xdr:rowOff>
    </xdr:from>
    <xdr:ext cx="599010" cy="259045"/>
    <xdr:sp macro="" textlink="">
      <xdr:nvSpPr>
        <xdr:cNvPr id="241" name="扶助費平均値テキスト"/>
        <xdr:cNvSpPr txBox="1"/>
      </xdr:nvSpPr>
      <xdr:spPr>
        <a:xfrm>
          <a:off x="4686300" y="1625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114,085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164021</xdr:rowOff>
    </xdr:from>
    <xdr:to>
      <xdr:col>6</xdr:col>
      <xdr:colOff>561975</xdr:colOff>
      <xdr:row>95</xdr:row>
      <xdr:rowOff>94171</xdr:rowOff>
    </xdr:to>
    <xdr:sp macro="" textlink="">
      <xdr:nvSpPr>
        <xdr:cNvPr id="242" name="フローチャート : 判断 241"/>
        <xdr:cNvSpPr/>
      </xdr:nvSpPr>
      <xdr:spPr>
        <a:xfrm>
          <a:off x="4584700" y="1628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38164</xdr:rowOff>
    </xdr:from>
    <xdr:to>
      <xdr:col>5</xdr:col>
      <xdr:colOff>358775</xdr:colOff>
      <xdr:row>94</xdr:row>
      <xdr:rowOff>123013</xdr:rowOff>
    </xdr:to>
    <xdr:cxnSp macro="">
      <xdr:nvCxnSpPr>
        <xdr:cNvPr id="243" name="直線コネクタ 242"/>
        <xdr:cNvCxnSpPr/>
      </xdr:nvCxnSpPr>
      <xdr:spPr>
        <a:xfrm flipV="1">
          <a:off x="2908300" y="16154464"/>
          <a:ext cx="889000" cy="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69622</xdr:rowOff>
    </xdr:from>
    <xdr:to>
      <xdr:col>5</xdr:col>
      <xdr:colOff>409575</xdr:colOff>
      <xdr:row>95</xdr:row>
      <xdr:rowOff>171222</xdr:rowOff>
    </xdr:to>
    <xdr:sp macro="" textlink="">
      <xdr:nvSpPr>
        <xdr:cNvPr id="244" name="フローチャート : 判断 243"/>
        <xdr:cNvSpPr/>
      </xdr:nvSpPr>
      <xdr:spPr>
        <a:xfrm>
          <a:off x="3746500" y="163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162349</xdr:rowOff>
    </xdr:from>
    <xdr:ext cx="599010" cy="259045"/>
    <xdr:sp macro="" textlink="">
      <xdr:nvSpPr>
        <xdr:cNvPr id="245" name="テキスト ボックス 244"/>
        <xdr:cNvSpPr txBox="1"/>
      </xdr:nvSpPr>
      <xdr:spPr>
        <a:xfrm>
          <a:off x="3497794" y="1645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108,018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123013</xdr:rowOff>
    </xdr:from>
    <xdr:to>
      <xdr:col>4</xdr:col>
      <xdr:colOff>155575</xdr:colOff>
      <xdr:row>94</xdr:row>
      <xdr:rowOff>148056</xdr:rowOff>
    </xdr:to>
    <xdr:cxnSp macro="">
      <xdr:nvCxnSpPr>
        <xdr:cNvPr id="246" name="直線コネクタ 245"/>
        <xdr:cNvCxnSpPr/>
      </xdr:nvCxnSpPr>
      <xdr:spPr>
        <a:xfrm flipV="1">
          <a:off x="2019300" y="16239313"/>
          <a:ext cx="889000" cy="2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127406</xdr:rowOff>
    </xdr:from>
    <xdr:to>
      <xdr:col>4</xdr:col>
      <xdr:colOff>206375</xdr:colOff>
      <xdr:row>96</xdr:row>
      <xdr:rowOff>57556</xdr:rowOff>
    </xdr:to>
    <xdr:sp macro="" textlink="">
      <xdr:nvSpPr>
        <xdr:cNvPr id="247" name="フローチャート : 判断 246"/>
        <xdr:cNvSpPr/>
      </xdr:nvSpPr>
      <xdr:spPr>
        <a:xfrm>
          <a:off x="2857500" y="1641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48683</xdr:rowOff>
    </xdr:from>
    <xdr:ext cx="599010" cy="259045"/>
    <xdr:sp macro="" textlink="">
      <xdr:nvSpPr>
        <xdr:cNvPr id="248" name="テキスト ボックス 247"/>
        <xdr:cNvSpPr txBox="1"/>
      </xdr:nvSpPr>
      <xdr:spPr>
        <a:xfrm>
          <a:off x="2608794" y="1650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103,468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96634</xdr:rowOff>
    </xdr:from>
    <xdr:to>
      <xdr:col>2</xdr:col>
      <xdr:colOff>638175</xdr:colOff>
      <xdr:row>94</xdr:row>
      <xdr:rowOff>148056</xdr:rowOff>
    </xdr:to>
    <xdr:cxnSp macro="">
      <xdr:nvCxnSpPr>
        <xdr:cNvPr id="249" name="直線コネクタ 248"/>
        <xdr:cNvCxnSpPr/>
      </xdr:nvCxnSpPr>
      <xdr:spPr>
        <a:xfrm>
          <a:off x="1130300" y="16212934"/>
          <a:ext cx="889000" cy="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142278</xdr:rowOff>
    </xdr:from>
    <xdr:to>
      <xdr:col>3</xdr:col>
      <xdr:colOff>3175</xdr:colOff>
      <xdr:row>96</xdr:row>
      <xdr:rowOff>72428</xdr:rowOff>
    </xdr:to>
    <xdr:sp macro="" textlink="">
      <xdr:nvSpPr>
        <xdr:cNvPr id="250" name="フローチャート : 判断 249"/>
        <xdr:cNvSpPr/>
      </xdr:nvSpPr>
      <xdr:spPr>
        <a:xfrm>
          <a:off x="1968500" y="1643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63555</xdr:rowOff>
    </xdr:from>
    <xdr:ext cx="599010" cy="259045"/>
    <xdr:sp macro="" textlink="">
      <xdr:nvSpPr>
        <xdr:cNvPr id="251" name="テキスト ボックス 250"/>
        <xdr:cNvSpPr txBox="1"/>
      </xdr:nvSpPr>
      <xdr:spPr>
        <a:xfrm>
          <a:off x="1719794" y="1652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102,297</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117766</xdr:rowOff>
    </xdr:from>
    <xdr:to>
      <xdr:col>1</xdr:col>
      <xdr:colOff>485775</xdr:colOff>
      <xdr:row>96</xdr:row>
      <xdr:rowOff>47916</xdr:rowOff>
    </xdr:to>
    <xdr:sp macro="" textlink="">
      <xdr:nvSpPr>
        <xdr:cNvPr id="252" name="フローチャート : 判断 251"/>
        <xdr:cNvSpPr/>
      </xdr:nvSpPr>
      <xdr:spPr>
        <a:xfrm>
          <a:off x="1079500" y="1640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39043</xdr:rowOff>
    </xdr:from>
    <xdr:ext cx="599010" cy="259045"/>
    <xdr:sp macro="" textlink="">
      <xdr:nvSpPr>
        <xdr:cNvPr id="253" name="テキスト ボックス 252"/>
        <xdr:cNvSpPr txBox="1"/>
      </xdr:nvSpPr>
      <xdr:spPr>
        <a:xfrm>
          <a:off x="830794" y="1649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104,227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150343</xdr:rowOff>
    </xdr:from>
    <xdr:to>
      <xdr:col>6</xdr:col>
      <xdr:colOff>561975</xdr:colOff>
      <xdr:row>94</xdr:row>
      <xdr:rowOff>80493</xdr:rowOff>
    </xdr:to>
    <xdr:sp macro="" textlink="">
      <xdr:nvSpPr>
        <xdr:cNvPr id="259" name="円/楕円 258"/>
        <xdr:cNvSpPr/>
      </xdr:nvSpPr>
      <xdr:spPr>
        <a:xfrm>
          <a:off x="4584700" y="160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1770</xdr:rowOff>
    </xdr:from>
    <xdr:ext cx="599010" cy="259045"/>
    <xdr:sp macro="" textlink="">
      <xdr:nvSpPr>
        <xdr:cNvPr id="260" name="扶助費該当値テキスト"/>
        <xdr:cNvSpPr txBox="1"/>
      </xdr:nvSpPr>
      <xdr:spPr>
        <a:xfrm>
          <a:off x="4686300" y="1594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128,662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158814</xdr:rowOff>
    </xdr:from>
    <xdr:to>
      <xdr:col>5</xdr:col>
      <xdr:colOff>409575</xdr:colOff>
      <xdr:row>94</xdr:row>
      <xdr:rowOff>88964</xdr:rowOff>
    </xdr:to>
    <xdr:sp macro="" textlink="">
      <xdr:nvSpPr>
        <xdr:cNvPr id="261" name="円/楕円 260"/>
        <xdr:cNvSpPr/>
      </xdr:nvSpPr>
      <xdr:spPr>
        <a:xfrm>
          <a:off x="3746500" y="161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105491</xdr:rowOff>
    </xdr:from>
    <xdr:ext cx="599010" cy="259045"/>
    <xdr:sp macro="" textlink="">
      <xdr:nvSpPr>
        <xdr:cNvPr id="262" name="テキスト ボックス 261"/>
        <xdr:cNvSpPr txBox="1"/>
      </xdr:nvSpPr>
      <xdr:spPr>
        <a:xfrm>
          <a:off x="3497794" y="1587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127,995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72213</xdr:rowOff>
    </xdr:from>
    <xdr:to>
      <xdr:col>4</xdr:col>
      <xdr:colOff>206375</xdr:colOff>
      <xdr:row>95</xdr:row>
      <xdr:rowOff>2363</xdr:rowOff>
    </xdr:to>
    <xdr:sp macro="" textlink="">
      <xdr:nvSpPr>
        <xdr:cNvPr id="263" name="円/楕円 262"/>
        <xdr:cNvSpPr/>
      </xdr:nvSpPr>
      <xdr:spPr>
        <a:xfrm>
          <a:off x="2857500" y="1618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18890</xdr:rowOff>
    </xdr:from>
    <xdr:ext cx="599010" cy="259045"/>
    <xdr:sp macro="" textlink="">
      <xdr:nvSpPr>
        <xdr:cNvPr id="264" name="テキスト ボックス 263"/>
        <xdr:cNvSpPr txBox="1"/>
      </xdr:nvSpPr>
      <xdr:spPr>
        <a:xfrm>
          <a:off x="2608794" y="1596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121,314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97256</xdr:rowOff>
    </xdr:from>
    <xdr:to>
      <xdr:col>3</xdr:col>
      <xdr:colOff>3175</xdr:colOff>
      <xdr:row>95</xdr:row>
      <xdr:rowOff>27406</xdr:rowOff>
    </xdr:to>
    <xdr:sp macro="" textlink="">
      <xdr:nvSpPr>
        <xdr:cNvPr id="265" name="円/楕円 264"/>
        <xdr:cNvSpPr/>
      </xdr:nvSpPr>
      <xdr:spPr>
        <a:xfrm>
          <a:off x="1968500" y="162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43933</xdr:rowOff>
    </xdr:from>
    <xdr:ext cx="599010" cy="259045"/>
    <xdr:sp macro="" textlink="">
      <xdr:nvSpPr>
        <xdr:cNvPr id="266" name="テキスト ボックス 265"/>
        <xdr:cNvSpPr txBox="1"/>
      </xdr:nvSpPr>
      <xdr:spPr>
        <a:xfrm>
          <a:off x="1719794" y="1598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119,342</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45834</xdr:rowOff>
    </xdr:from>
    <xdr:to>
      <xdr:col>1</xdr:col>
      <xdr:colOff>485775</xdr:colOff>
      <xdr:row>94</xdr:row>
      <xdr:rowOff>147434</xdr:rowOff>
    </xdr:to>
    <xdr:sp macro="" textlink="">
      <xdr:nvSpPr>
        <xdr:cNvPr id="267" name="円/楕円 266"/>
        <xdr:cNvSpPr/>
      </xdr:nvSpPr>
      <xdr:spPr>
        <a:xfrm>
          <a:off x="1079500" y="161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163961</xdr:rowOff>
    </xdr:from>
    <xdr:ext cx="599010" cy="259045"/>
    <xdr:sp macro="" textlink="">
      <xdr:nvSpPr>
        <xdr:cNvPr id="268" name="テキスト ボックス 267"/>
        <xdr:cNvSpPr txBox="1"/>
      </xdr:nvSpPr>
      <xdr:spPr>
        <a:xfrm>
          <a:off x="830794" y="1593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25,715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8" name="テキスト ボックス 28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25438</xdr:rowOff>
    </xdr:from>
    <xdr:to>
      <xdr:col>15</xdr:col>
      <xdr:colOff>180340</xdr:colOff>
      <xdr:row>37</xdr:row>
      <xdr:rowOff>129127</xdr:rowOff>
    </xdr:to>
    <xdr:cxnSp macro="">
      <xdr:nvCxnSpPr>
        <xdr:cNvPr id="292" name="直線コネクタ 291"/>
        <xdr:cNvCxnSpPr/>
      </xdr:nvCxnSpPr>
      <xdr:spPr>
        <a:xfrm flipV="1">
          <a:off x="10475595" y="5340388"/>
          <a:ext cx="1270" cy="1132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132954</xdr:rowOff>
    </xdr:from>
    <xdr:ext cx="534377" cy="259045"/>
    <xdr:sp macro="" textlink="">
      <xdr:nvSpPr>
        <xdr:cNvPr id="293" name="補助費等最小値テキスト"/>
        <xdr:cNvSpPr txBox="1"/>
      </xdr:nvSpPr>
      <xdr:spPr>
        <a:xfrm>
          <a:off x="10528300" y="647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13,555</a:t>
          </a:r>
          <a:endParaRPr kumimoji="1" lang="ja-JP" altLang="en-US" sz="1000" b="1">
            <a:latin typeface="ＭＳ Ｐゴシック"/>
          </a:endParaRPr>
        </a:p>
      </xdr:txBody>
    </xdr:sp>
    <xdr:clientData/>
  </xdr:oneCellAnchor>
  <xdr:twoCellAnchor>
    <xdr:from>
      <xdr:col>15</xdr:col>
      <xdr:colOff>92075</xdr:colOff>
      <xdr:row>37</xdr:row>
      <xdr:rowOff>129127</xdr:rowOff>
    </xdr:from>
    <xdr:to>
      <xdr:col>15</xdr:col>
      <xdr:colOff>269875</xdr:colOff>
      <xdr:row>37</xdr:row>
      <xdr:rowOff>129127</xdr:rowOff>
    </xdr:to>
    <xdr:cxnSp macro="">
      <xdr:nvCxnSpPr>
        <xdr:cNvPr id="294" name="直線コネクタ 293"/>
        <xdr:cNvCxnSpPr/>
      </xdr:nvCxnSpPr>
      <xdr:spPr>
        <a:xfrm>
          <a:off x="10388600" y="647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143565</xdr:rowOff>
    </xdr:from>
    <xdr:ext cx="534377" cy="259045"/>
    <xdr:sp macro="" textlink="">
      <xdr:nvSpPr>
        <xdr:cNvPr id="295" name="補助費等最大値テキスト"/>
        <xdr:cNvSpPr txBox="1"/>
      </xdr:nvSpPr>
      <xdr:spPr>
        <a:xfrm>
          <a:off x="10528300" y="511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72,998</a:t>
          </a:r>
          <a:endParaRPr kumimoji="1" lang="ja-JP" altLang="en-US" sz="1000" b="1">
            <a:latin typeface="ＭＳ Ｐゴシック"/>
          </a:endParaRPr>
        </a:p>
      </xdr:txBody>
    </xdr:sp>
    <xdr:clientData/>
  </xdr:oneCellAnchor>
  <xdr:twoCellAnchor>
    <xdr:from>
      <xdr:col>15</xdr:col>
      <xdr:colOff>92075</xdr:colOff>
      <xdr:row>31</xdr:row>
      <xdr:rowOff>25438</xdr:rowOff>
    </xdr:from>
    <xdr:to>
      <xdr:col>15</xdr:col>
      <xdr:colOff>269875</xdr:colOff>
      <xdr:row>31</xdr:row>
      <xdr:rowOff>25438</xdr:rowOff>
    </xdr:to>
    <xdr:cxnSp macro="">
      <xdr:nvCxnSpPr>
        <xdr:cNvPr id="296" name="直線コネクタ 295"/>
        <xdr:cNvCxnSpPr/>
      </xdr:nvCxnSpPr>
      <xdr:spPr>
        <a:xfrm>
          <a:off x="10388600" y="53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50679</xdr:rowOff>
    </xdr:from>
    <xdr:to>
      <xdr:col>15</xdr:col>
      <xdr:colOff>180975</xdr:colOff>
      <xdr:row>37</xdr:row>
      <xdr:rowOff>85636</xdr:rowOff>
    </xdr:to>
    <xdr:cxnSp macro="">
      <xdr:nvCxnSpPr>
        <xdr:cNvPr id="297" name="直線コネクタ 296"/>
        <xdr:cNvCxnSpPr/>
      </xdr:nvCxnSpPr>
      <xdr:spPr>
        <a:xfrm>
          <a:off x="9639300" y="6394329"/>
          <a:ext cx="8382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157611</xdr:rowOff>
    </xdr:from>
    <xdr:ext cx="534377" cy="259045"/>
    <xdr:sp macro="" textlink="">
      <xdr:nvSpPr>
        <xdr:cNvPr id="298" name="補助費等平均値テキスト"/>
        <xdr:cNvSpPr txBox="1"/>
      </xdr:nvSpPr>
      <xdr:spPr>
        <a:xfrm>
          <a:off x="10528300" y="6158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134734</xdr:rowOff>
    </xdr:from>
    <xdr:to>
      <xdr:col>15</xdr:col>
      <xdr:colOff>231775</xdr:colOff>
      <xdr:row>37</xdr:row>
      <xdr:rowOff>64884</xdr:rowOff>
    </xdr:to>
    <xdr:sp macro="" textlink="">
      <xdr:nvSpPr>
        <xdr:cNvPr id="299" name="フローチャート : 判断 298"/>
        <xdr:cNvSpPr/>
      </xdr:nvSpPr>
      <xdr:spPr>
        <a:xfrm>
          <a:off x="10426700" y="63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50679</xdr:rowOff>
    </xdr:from>
    <xdr:to>
      <xdr:col>14</xdr:col>
      <xdr:colOff>28575</xdr:colOff>
      <xdr:row>37</xdr:row>
      <xdr:rowOff>55766</xdr:rowOff>
    </xdr:to>
    <xdr:cxnSp macro="">
      <xdr:nvCxnSpPr>
        <xdr:cNvPr id="300" name="直線コネクタ 299"/>
        <xdr:cNvCxnSpPr/>
      </xdr:nvCxnSpPr>
      <xdr:spPr>
        <a:xfrm flipV="1">
          <a:off x="8750300" y="6394329"/>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77775</xdr:rowOff>
    </xdr:from>
    <xdr:to>
      <xdr:col>14</xdr:col>
      <xdr:colOff>79375</xdr:colOff>
      <xdr:row>37</xdr:row>
      <xdr:rowOff>7925</xdr:rowOff>
    </xdr:to>
    <xdr:sp macro="" textlink="">
      <xdr:nvSpPr>
        <xdr:cNvPr id="301" name="フローチャート : 判断 300"/>
        <xdr:cNvSpPr/>
      </xdr:nvSpPr>
      <xdr:spPr>
        <a:xfrm>
          <a:off x="9588500" y="62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24452</xdr:rowOff>
    </xdr:from>
    <xdr:ext cx="534377" cy="259045"/>
    <xdr:sp macro="" textlink="">
      <xdr:nvSpPr>
        <xdr:cNvPr id="302" name="テキスト ボックス 301"/>
        <xdr:cNvSpPr txBox="1"/>
      </xdr:nvSpPr>
      <xdr:spPr>
        <a:xfrm>
          <a:off x="9372111" y="60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55766</xdr:rowOff>
    </xdr:from>
    <xdr:to>
      <xdr:col>12</xdr:col>
      <xdr:colOff>511175</xdr:colOff>
      <xdr:row>37</xdr:row>
      <xdr:rowOff>60757</xdr:rowOff>
    </xdr:to>
    <xdr:cxnSp macro="">
      <xdr:nvCxnSpPr>
        <xdr:cNvPr id="303" name="直線コネクタ 302"/>
        <xdr:cNvCxnSpPr/>
      </xdr:nvCxnSpPr>
      <xdr:spPr>
        <a:xfrm flipV="1">
          <a:off x="7861300" y="6399416"/>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78327</xdr:rowOff>
    </xdr:from>
    <xdr:to>
      <xdr:col>12</xdr:col>
      <xdr:colOff>561975</xdr:colOff>
      <xdr:row>37</xdr:row>
      <xdr:rowOff>8477</xdr:rowOff>
    </xdr:to>
    <xdr:sp macro="" textlink="">
      <xdr:nvSpPr>
        <xdr:cNvPr id="304" name="フローチャート : 判断 303"/>
        <xdr:cNvSpPr/>
      </xdr:nvSpPr>
      <xdr:spPr>
        <a:xfrm>
          <a:off x="8699500" y="625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25004</xdr:rowOff>
    </xdr:from>
    <xdr:ext cx="534377" cy="259045"/>
    <xdr:sp macro="" textlink="">
      <xdr:nvSpPr>
        <xdr:cNvPr id="305" name="テキスト ボックス 304"/>
        <xdr:cNvSpPr txBox="1"/>
      </xdr:nvSpPr>
      <xdr:spPr>
        <a:xfrm>
          <a:off x="8483111" y="602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22,555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60757</xdr:rowOff>
    </xdr:from>
    <xdr:to>
      <xdr:col>11</xdr:col>
      <xdr:colOff>307975</xdr:colOff>
      <xdr:row>37</xdr:row>
      <xdr:rowOff>77388</xdr:rowOff>
    </xdr:to>
    <xdr:cxnSp macro="">
      <xdr:nvCxnSpPr>
        <xdr:cNvPr id="306" name="直線コネクタ 305"/>
        <xdr:cNvCxnSpPr/>
      </xdr:nvCxnSpPr>
      <xdr:spPr>
        <a:xfrm flipV="1">
          <a:off x="6972300" y="6404407"/>
          <a:ext cx="889000" cy="1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89319</xdr:rowOff>
    </xdr:from>
    <xdr:to>
      <xdr:col>11</xdr:col>
      <xdr:colOff>358775</xdr:colOff>
      <xdr:row>37</xdr:row>
      <xdr:rowOff>19469</xdr:rowOff>
    </xdr:to>
    <xdr:sp macro="" textlink="">
      <xdr:nvSpPr>
        <xdr:cNvPr id="307" name="フローチャート : 判断 306"/>
        <xdr:cNvSpPr/>
      </xdr:nvSpPr>
      <xdr:spPr>
        <a:xfrm>
          <a:off x="7810500" y="62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35996</xdr:rowOff>
    </xdr:from>
    <xdr:ext cx="534377" cy="259045"/>
    <xdr:sp macro="" textlink="">
      <xdr:nvSpPr>
        <xdr:cNvPr id="308" name="テキスト ボックス 307"/>
        <xdr:cNvSpPr txBox="1"/>
      </xdr:nvSpPr>
      <xdr:spPr>
        <a:xfrm>
          <a:off x="7594111" y="603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98082</xdr:rowOff>
    </xdr:from>
    <xdr:to>
      <xdr:col>10</xdr:col>
      <xdr:colOff>155575</xdr:colOff>
      <xdr:row>37</xdr:row>
      <xdr:rowOff>28232</xdr:rowOff>
    </xdr:to>
    <xdr:sp macro="" textlink="">
      <xdr:nvSpPr>
        <xdr:cNvPr id="309" name="フローチャート : 判断 308"/>
        <xdr:cNvSpPr/>
      </xdr:nvSpPr>
      <xdr:spPr>
        <a:xfrm>
          <a:off x="6921500" y="627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44759</xdr:rowOff>
    </xdr:from>
    <xdr:ext cx="534377" cy="259045"/>
    <xdr:sp macro="" textlink="">
      <xdr:nvSpPr>
        <xdr:cNvPr id="310" name="テキスト ボックス 309"/>
        <xdr:cNvSpPr txBox="1"/>
      </xdr:nvSpPr>
      <xdr:spPr>
        <a:xfrm>
          <a:off x="6705111" y="604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34836</xdr:rowOff>
    </xdr:from>
    <xdr:to>
      <xdr:col>15</xdr:col>
      <xdr:colOff>231775</xdr:colOff>
      <xdr:row>37</xdr:row>
      <xdr:rowOff>136436</xdr:rowOff>
    </xdr:to>
    <xdr:sp macro="" textlink="">
      <xdr:nvSpPr>
        <xdr:cNvPr id="316" name="円/楕円 315"/>
        <xdr:cNvSpPr/>
      </xdr:nvSpPr>
      <xdr:spPr>
        <a:xfrm>
          <a:off x="10426700" y="63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121213</xdr:rowOff>
    </xdr:from>
    <xdr:ext cx="534377" cy="259045"/>
    <xdr:sp macro="" textlink="">
      <xdr:nvSpPr>
        <xdr:cNvPr id="317" name="補助費等該当値テキスト"/>
        <xdr:cNvSpPr txBox="1"/>
      </xdr:nvSpPr>
      <xdr:spPr>
        <a:xfrm>
          <a:off x="10528300" y="62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15,838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171329</xdr:rowOff>
    </xdr:from>
    <xdr:to>
      <xdr:col>14</xdr:col>
      <xdr:colOff>79375</xdr:colOff>
      <xdr:row>37</xdr:row>
      <xdr:rowOff>101479</xdr:rowOff>
    </xdr:to>
    <xdr:sp macro="" textlink="">
      <xdr:nvSpPr>
        <xdr:cNvPr id="318" name="円/楕円 317"/>
        <xdr:cNvSpPr/>
      </xdr:nvSpPr>
      <xdr:spPr>
        <a:xfrm>
          <a:off x="9588500" y="63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92606</xdr:rowOff>
    </xdr:from>
    <xdr:ext cx="534377" cy="259045"/>
    <xdr:sp macro="" textlink="">
      <xdr:nvSpPr>
        <xdr:cNvPr id="319" name="テキスト ボックス 318"/>
        <xdr:cNvSpPr txBox="1"/>
      </xdr:nvSpPr>
      <xdr:spPr>
        <a:xfrm>
          <a:off x="9372111" y="64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17,673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4966</xdr:rowOff>
    </xdr:from>
    <xdr:to>
      <xdr:col>12</xdr:col>
      <xdr:colOff>561975</xdr:colOff>
      <xdr:row>37</xdr:row>
      <xdr:rowOff>106566</xdr:rowOff>
    </xdr:to>
    <xdr:sp macro="" textlink="">
      <xdr:nvSpPr>
        <xdr:cNvPr id="320" name="円/楕円 319"/>
        <xdr:cNvSpPr/>
      </xdr:nvSpPr>
      <xdr:spPr>
        <a:xfrm>
          <a:off x="8699500" y="63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97693</xdr:rowOff>
    </xdr:from>
    <xdr:ext cx="534377" cy="259045"/>
    <xdr:sp macro="" textlink="">
      <xdr:nvSpPr>
        <xdr:cNvPr id="321" name="テキスト ボックス 320"/>
        <xdr:cNvSpPr txBox="1"/>
      </xdr:nvSpPr>
      <xdr:spPr>
        <a:xfrm>
          <a:off x="8483111" y="644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17,406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9957</xdr:rowOff>
    </xdr:from>
    <xdr:to>
      <xdr:col>11</xdr:col>
      <xdr:colOff>358775</xdr:colOff>
      <xdr:row>37</xdr:row>
      <xdr:rowOff>111557</xdr:rowOff>
    </xdr:to>
    <xdr:sp macro="" textlink="">
      <xdr:nvSpPr>
        <xdr:cNvPr id="322" name="円/楕円 321"/>
        <xdr:cNvSpPr/>
      </xdr:nvSpPr>
      <xdr:spPr>
        <a:xfrm>
          <a:off x="7810500" y="63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102684</xdr:rowOff>
    </xdr:from>
    <xdr:ext cx="534377" cy="259045"/>
    <xdr:sp macro="" textlink="">
      <xdr:nvSpPr>
        <xdr:cNvPr id="323" name="テキスト ボックス 322"/>
        <xdr:cNvSpPr txBox="1"/>
      </xdr:nvSpPr>
      <xdr:spPr>
        <a:xfrm>
          <a:off x="7594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26588</xdr:rowOff>
    </xdr:from>
    <xdr:to>
      <xdr:col>10</xdr:col>
      <xdr:colOff>155575</xdr:colOff>
      <xdr:row>37</xdr:row>
      <xdr:rowOff>128188</xdr:rowOff>
    </xdr:to>
    <xdr:sp macro="" textlink="">
      <xdr:nvSpPr>
        <xdr:cNvPr id="324" name="円/楕円 323"/>
        <xdr:cNvSpPr/>
      </xdr:nvSpPr>
      <xdr:spPr>
        <a:xfrm>
          <a:off x="6921500" y="63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119315</xdr:rowOff>
    </xdr:from>
    <xdr:ext cx="534377" cy="259045"/>
    <xdr:sp macro="" textlink="">
      <xdr:nvSpPr>
        <xdr:cNvPr id="325" name="テキスト ボックス 324"/>
        <xdr:cNvSpPr txBox="1"/>
      </xdr:nvSpPr>
      <xdr:spPr>
        <a:xfrm>
          <a:off x="6705111" y="646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8" name="テキスト ボックス 337"/>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4" name="テキスト ボックス 34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33945</xdr:rowOff>
    </xdr:from>
    <xdr:to>
      <xdr:col>15</xdr:col>
      <xdr:colOff>180340</xdr:colOff>
      <xdr:row>59</xdr:row>
      <xdr:rowOff>156704</xdr:rowOff>
    </xdr:to>
    <xdr:cxnSp macro="">
      <xdr:nvCxnSpPr>
        <xdr:cNvPr id="352" name="直線コネクタ 351"/>
        <xdr:cNvCxnSpPr/>
      </xdr:nvCxnSpPr>
      <xdr:spPr>
        <a:xfrm flipV="1">
          <a:off x="10475595" y="8777895"/>
          <a:ext cx="1270" cy="149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160531</xdr:rowOff>
    </xdr:from>
    <xdr:ext cx="534377" cy="259045"/>
    <xdr:sp macro="" textlink="">
      <xdr:nvSpPr>
        <xdr:cNvPr id="353" name="普通建設事業費最小値テキスト"/>
        <xdr:cNvSpPr txBox="1"/>
      </xdr:nvSpPr>
      <xdr:spPr>
        <a:xfrm>
          <a:off x="10528300" y="102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a:t>
          </a:r>
          <a:endParaRPr kumimoji="1" lang="ja-JP" altLang="en-US" sz="1000" b="1">
            <a:latin typeface="ＭＳ Ｐゴシック"/>
          </a:endParaRPr>
        </a:p>
      </xdr:txBody>
    </xdr:sp>
    <xdr:clientData/>
  </xdr:oneCellAnchor>
  <xdr:twoCellAnchor>
    <xdr:from>
      <xdr:col>15</xdr:col>
      <xdr:colOff>92075</xdr:colOff>
      <xdr:row>59</xdr:row>
      <xdr:rowOff>156704</xdr:rowOff>
    </xdr:from>
    <xdr:to>
      <xdr:col>15</xdr:col>
      <xdr:colOff>269875</xdr:colOff>
      <xdr:row>59</xdr:row>
      <xdr:rowOff>156704</xdr:rowOff>
    </xdr:to>
    <xdr:cxnSp macro="">
      <xdr:nvCxnSpPr>
        <xdr:cNvPr id="354" name="直線コネクタ 353"/>
        <xdr:cNvCxnSpPr/>
      </xdr:nvCxnSpPr>
      <xdr:spPr>
        <a:xfrm>
          <a:off x="10388600" y="102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152072</xdr:rowOff>
    </xdr:from>
    <xdr:ext cx="599010" cy="259045"/>
    <xdr:sp macro="" textlink="">
      <xdr:nvSpPr>
        <xdr:cNvPr id="355" name="普通建設事業費最大値テキスト"/>
        <xdr:cNvSpPr txBox="1"/>
      </xdr:nvSpPr>
      <xdr:spPr>
        <a:xfrm>
          <a:off x="10528300" y="855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161,965</a:t>
          </a:r>
          <a:endParaRPr kumimoji="1" lang="ja-JP" altLang="en-US" sz="1000" b="1">
            <a:latin typeface="ＭＳ Ｐゴシック"/>
          </a:endParaRPr>
        </a:p>
      </xdr:txBody>
    </xdr:sp>
    <xdr:clientData/>
  </xdr:oneCellAnchor>
  <xdr:twoCellAnchor>
    <xdr:from>
      <xdr:col>15</xdr:col>
      <xdr:colOff>92075</xdr:colOff>
      <xdr:row>51</xdr:row>
      <xdr:rowOff>33945</xdr:rowOff>
    </xdr:from>
    <xdr:to>
      <xdr:col>15</xdr:col>
      <xdr:colOff>269875</xdr:colOff>
      <xdr:row>51</xdr:row>
      <xdr:rowOff>33945</xdr:rowOff>
    </xdr:to>
    <xdr:cxnSp macro="">
      <xdr:nvCxnSpPr>
        <xdr:cNvPr id="356" name="直線コネクタ 355"/>
        <xdr:cNvCxnSpPr/>
      </xdr:nvCxnSpPr>
      <xdr:spPr>
        <a:xfrm>
          <a:off x="10388600" y="877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96690</xdr:rowOff>
    </xdr:from>
    <xdr:to>
      <xdr:col>15</xdr:col>
      <xdr:colOff>180975</xdr:colOff>
      <xdr:row>59</xdr:row>
      <xdr:rowOff>156246</xdr:rowOff>
    </xdr:to>
    <xdr:cxnSp macro="">
      <xdr:nvCxnSpPr>
        <xdr:cNvPr id="357" name="直線コネクタ 356"/>
        <xdr:cNvCxnSpPr/>
      </xdr:nvCxnSpPr>
      <xdr:spPr>
        <a:xfrm flipV="1">
          <a:off x="9639300" y="10040790"/>
          <a:ext cx="838200" cy="23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48027</xdr:rowOff>
    </xdr:from>
    <xdr:ext cx="534377" cy="259045"/>
    <xdr:sp macro="" textlink="">
      <xdr:nvSpPr>
        <xdr:cNvPr id="358" name="普通建設事業費平均値テキスト"/>
        <xdr:cNvSpPr txBox="1"/>
      </xdr:nvSpPr>
      <xdr:spPr>
        <a:xfrm>
          <a:off x="10528300" y="9992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43,773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69600</xdr:rowOff>
    </xdr:from>
    <xdr:to>
      <xdr:col>15</xdr:col>
      <xdr:colOff>231775</xdr:colOff>
      <xdr:row>58</xdr:row>
      <xdr:rowOff>171200</xdr:rowOff>
    </xdr:to>
    <xdr:sp macro="" textlink="">
      <xdr:nvSpPr>
        <xdr:cNvPr id="359" name="フローチャート : 判断 358"/>
        <xdr:cNvSpPr/>
      </xdr:nvSpPr>
      <xdr:spPr>
        <a:xfrm>
          <a:off x="104267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28884</xdr:rowOff>
    </xdr:from>
    <xdr:to>
      <xdr:col>14</xdr:col>
      <xdr:colOff>28575</xdr:colOff>
      <xdr:row>59</xdr:row>
      <xdr:rowOff>156246</xdr:rowOff>
    </xdr:to>
    <xdr:cxnSp macro="">
      <xdr:nvCxnSpPr>
        <xdr:cNvPr id="360" name="直線コネクタ 359"/>
        <xdr:cNvCxnSpPr/>
      </xdr:nvCxnSpPr>
      <xdr:spPr>
        <a:xfrm>
          <a:off x="8750300" y="10144434"/>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33775</xdr:rowOff>
    </xdr:from>
    <xdr:to>
      <xdr:col>14</xdr:col>
      <xdr:colOff>79375</xdr:colOff>
      <xdr:row>58</xdr:row>
      <xdr:rowOff>135375</xdr:rowOff>
    </xdr:to>
    <xdr:sp macro="" textlink="">
      <xdr:nvSpPr>
        <xdr:cNvPr id="361" name="フローチャート : 判断 360"/>
        <xdr:cNvSpPr/>
      </xdr:nvSpPr>
      <xdr:spPr>
        <a:xfrm>
          <a:off x="9588500" y="99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151902</xdr:rowOff>
    </xdr:from>
    <xdr:ext cx="534377" cy="259045"/>
    <xdr:sp macro="" textlink="">
      <xdr:nvSpPr>
        <xdr:cNvPr id="362" name="テキスト ボックス 361"/>
        <xdr:cNvSpPr txBox="1"/>
      </xdr:nvSpPr>
      <xdr:spPr>
        <a:xfrm>
          <a:off x="9372111" y="975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47,064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28884</xdr:rowOff>
    </xdr:from>
    <xdr:to>
      <xdr:col>12</xdr:col>
      <xdr:colOff>511175</xdr:colOff>
      <xdr:row>59</xdr:row>
      <xdr:rowOff>126528</xdr:rowOff>
    </xdr:to>
    <xdr:cxnSp macro="">
      <xdr:nvCxnSpPr>
        <xdr:cNvPr id="363" name="直線コネクタ 362"/>
        <xdr:cNvCxnSpPr/>
      </xdr:nvCxnSpPr>
      <xdr:spPr>
        <a:xfrm flipV="1">
          <a:off x="7861300" y="10144434"/>
          <a:ext cx="889000" cy="9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144842</xdr:rowOff>
    </xdr:from>
    <xdr:to>
      <xdr:col>12</xdr:col>
      <xdr:colOff>561975</xdr:colOff>
      <xdr:row>59</xdr:row>
      <xdr:rowOff>74992</xdr:rowOff>
    </xdr:to>
    <xdr:sp macro="" textlink="">
      <xdr:nvSpPr>
        <xdr:cNvPr id="364" name="フローチャート : 判断 363"/>
        <xdr:cNvSpPr/>
      </xdr:nvSpPr>
      <xdr:spPr>
        <a:xfrm>
          <a:off x="8699500" y="1008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91519</xdr:rowOff>
    </xdr:from>
    <xdr:ext cx="534377" cy="259045"/>
    <xdr:sp macro="" textlink="">
      <xdr:nvSpPr>
        <xdr:cNvPr id="365" name="テキスト ボックス 364"/>
        <xdr:cNvSpPr txBox="1"/>
      </xdr:nvSpPr>
      <xdr:spPr>
        <a:xfrm>
          <a:off x="8483111" y="986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36,861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1125</xdr:rowOff>
    </xdr:from>
    <xdr:to>
      <xdr:col>11</xdr:col>
      <xdr:colOff>307975</xdr:colOff>
      <xdr:row>59</xdr:row>
      <xdr:rowOff>126528</xdr:rowOff>
    </xdr:to>
    <xdr:cxnSp macro="">
      <xdr:nvCxnSpPr>
        <xdr:cNvPr id="366" name="直線コネクタ 365"/>
        <xdr:cNvCxnSpPr/>
      </xdr:nvCxnSpPr>
      <xdr:spPr>
        <a:xfrm>
          <a:off x="6972300" y="10116675"/>
          <a:ext cx="889000" cy="1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136089</xdr:rowOff>
    </xdr:from>
    <xdr:to>
      <xdr:col>11</xdr:col>
      <xdr:colOff>358775</xdr:colOff>
      <xdr:row>59</xdr:row>
      <xdr:rowOff>66239</xdr:rowOff>
    </xdr:to>
    <xdr:sp macro="" textlink="">
      <xdr:nvSpPr>
        <xdr:cNvPr id="367" name="フローチャート : 判断 366"/>
        <xdr:cNvSpPr/>
      </xdr:nvSpPr>
      <xdr:spPr>
        <a:xfrm>
          <a:off x="7810500" y="1008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82766</xdr:rowOff>
    </xdr:from>
    <xdr:ext cx="534377" cy="259045"/>
    <xdr:sp macro="" textlink="">
      <xdr:nvSpPr>
        <xdr:cNvPr id="368" name="テキスト ボックス 367"/>
        <xdr:cNvSpPr txBox="1"/>
      </xdr:nvSpPr>
      <xdr:spPr>
        <a:xfrm>
          <a:off x="7594111" y="985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37,665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114471</xdr:rowOff>
    </xdr:from>
    <xdr:to>
      <xdr:col>10</xdr:col>
      <xdr:colOff>155575</xdr:colOff>
      <xdr:row>59</xdr:row>
      <xdr:rowOff>44621</xdr:rowOff>
    </xdr:to>
    <xdr:sp macro="" textlink="">
      <xdr:nvSpPr>
        <xdr:cNvPr id="369" name="フローチャート : 判断 368"/>
        <xdr:cNvSpPr/>
      </xdr:nvSpPr>
      <xdr:spPr>
        <a:xfrm>
          <a:off x="6921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61148</xdr:rowOff>
    </xdr:from>
    <xdr:ext cx="534377" cy="259045"/>
    <xdr:sp macro="" textlink="">
      <xdr:nvSpPr>
        <xdr:cNvPr id="370" name="テキスト ボックス 369"/>
        <xdr:cNvSpPr txBox="1"/>
      </xdr:nvSpPr>
      <xdr:spPr>
        <a:xfrm>
          <a:off x="6705111" y="983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45890</xdr:rowOff>
    </xdr:from>
    <xdr:to>
      <xdr:col>15</xdr:col>
      <xdr:colOff>231775</xdr:colOff>
      <xdr:row>58</xdr:row>
      <xdr:rowOff>147490</xdr:rowOff>
    </xdr:to>
    <xdr:sp macro="" textlink="">
      <xdr:nvSpPr>
        <xdr:cNvPr id="376" name="円/楕円 375"/>
        <xdr:cNvSpPr/>
      </xdr:nvSpPr>
      <xdr:spPr>
        <a:xfrm>
          <a:off x="10426700" y="99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68767</xdr:rowOff>
    </xdr:from>
    <xdr:ext cx="534377" cy="259045"/>
    <xdr:sp macro="" textlink="">
      <xdr:nvSpPr>
        <xdr:cNvPr id="377" name="普通建設事業費該当値テキスト"/>
        <xdr:cNvSpPr txBox="1"/>
      </xdr:nvSpPr>
      <xdr:spPr>
        <a:xfrm>
          <a:off x="10528300" y="98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45,951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105446</xdr:rowOff>
    </xdr:from>
    <xdr:to>
      <xdr:col>14</xdr:col>
      <xdr:colOff>79375</xdr:colOff>
      <xdr:row>60</xdr:row>
      <xdr:rowOff>35596</xdr:rowOff>
    </xdr:to>
    <xdr:sp macro="" textlink="">
      <xdr:nvSpPr>
        <xdr:cNvPr id="378" name="円/楕円 377"/>
        <xdr:cNvSpPr/>
      </xdr:nvSpPr>
      <xdr:spPr>
        <a:xfrm>
          <a:off x="9588500" y="102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60</xdr:row>
      <xdr:rowOff>26723</xdr:rowOff>
    </xdr:from>
    <xdr:ext cx="534377" cy="259045"/>
    <xdr:sp macro="" textlink="">
      <xdr:nvSpPr>
        <xdr:cNvPr id="379" name="テキスト ボックス 378"/>
        <xdr:cNvSpPr txBox="1"/>
      </xdr:nvSpPr>
      <xdr:spPr>
        <a:xfrm>
          <a:off x="9372111" y="103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149534</xdr:rowOff>
    </xdr:from>
    <xdr:to>
      <xdr:col>12</xdr:col>
      <xdr:colOff>561975</xdr:colOff>
      <xdr:row>59</xdr:row>
      <xdr:rowOff>79684</xdr:rowOff>
    </xdr:to>
    <xdr:sp macro="" textlink="">
      <xdr:nvSpPr>
        <xdr:cNvPr id="380" name="円/楕円 379"/>
        <xdr:cNvSpPr/>
      </xdr:nvSpPr>
      <xdr:spPr>
        <a:xfrm>
          <a:off x="8699500" y="100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70811</xdr:rowOff>
    </xdr:from>
    <xdr:ext cx="534377" cy="259045"/>
    <xdr:sp macro="" textlink="">
      <xdr:nvSpPr>
        <xdr:cNvPr id="381" name="テキスト ボックス 380"/>
        <xdr:cNvSpPr txBox="1"/>
      </xdr:nvSpPr>
      <xdr:spPr>
        <a:xfrm>
          <a:off x="8483111" y="1018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75728</xdr:rowOff>
    </xdr:from>
    <xdr:to>
      <xdr:col>11</xdr:col>
      <xdr:colOff>358775</xdr:colOff>
      <xdr:row>60</xdr:row>
      <xdr:rowOff>5878</xdr:rowOff>
    </xdr:to>
    <xdr:sp macro="" textlink="">
      <xdr:nvSpPr>
        <xdr:cNvPr id="382" name="円/楕円 381"/>
        <xdr:cNvSpPr/>
      </xdr:nvSpPr>
      <xdr:spPr>
        <a:xfrm>
          <a:off x="7810500" y="101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168455</xdr:rowOff>
    </xdr:from>
    <xdr:ext cx="534377" cy="259045"/>
    <xdr:sp macro="" textlink="">
      <xdr:nvSpPr>
        <xdr:cNvPr id="383" name="テキスト ボックス 382"/>
        <xdr:cNvSpPr txBox="1"/>
      </xdr:nvSpPr>
      <xdr:spPr>
        <a:xfrm>
          <a:off x="7594111" y="1028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121775</xdr:rowOff>
    </xdr:from>
    <xdr:to>
      <xdr:col>10</xdr:col>
      <xdr:colOff>155575</xdr:colOff>
      <xdr:row>59</xdr:row>
      <xdr:rowOff>51925</xdr:rowOff>
    </xdr:to>
    <xdr:sp macro="" textlink="">
      <xdr:nvSpPr>
        <xdr:cNvPr id="384" name="円/楕円 383"/>
        <xdr:cNvSpPr/>
      </xdr:nvSpPr>
      <xdr:spPr>
        <a:xfrm>
          <a:off x="6921500" y="100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43052</xdr:rowOff>
    </xdr:from>
    <xdr:ext cx="534377" cy="259045"/>
    <xdr:sp macro="" textlink="">
      <xdr:nvSpPr>
        <xdr:cNvPr id="385" name="テキスト ボックス 384"/>
        <xdr:cNvSpPr txBox="1"/>
      </xdr:nvSpPr>
      <xdr:spPr>
        <a:xfrm>
          <a:off x="6705111" y="101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11272</xdr:rowOff>
    </xdr:from>
    <xdr:to>
      <xdr:col>15</xdr:col>
      <xdr:colOff>180340</xdr:colOff>
      <xdr:row>78</xdr:row>
      <xdr:rowOff>139700</xdr:rowOff>
    </xdr:to>
    <xdr:cxnSp macro="">
      <xdr:nvCxnSpPr>
        <xdr:cNvPr id="407" name="直線コネクタ 406"/>
        <xdr:cNvCxnSpPr/>
      </xdr:nvCxnSpPr>
      <xdr:spPr>
        <a:xfrm flipV="1">
          <a:off x="10475595" y="12012772"/>
          <a:ext cx="1270" cy="150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9" name="直線コネクタ 40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129399</xdr:rowOff>
    </xdr:from>
    <xdr:ext cx="534377" cy="259045"/>
    <xdr:sp macro="" textlink="">
      <xdr:nvSpPr>
        <xdr:cNvPr id="410" name="普通建設事業費 （ うち新規整備　）最大値テキスト"/>
        <xdr:cNvSpPr txBox="1"/>
      </xdr:nvSpPr>
      <xdr:spPr>
        <a:xfrm>
          <a:off x="10528300" y="117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32,809</a:t>
          </a:r>
          <a:endParaRPr kumimoji="1" lang="ja-JP" altLang="en-US" sz="1000" b="1">
            <a:latin typeface="ＭＳ Ｐゴシック"/>
          </a:endParaRPr>
        </a:p>
      </xdr:txBody>
    </xdr:sp>
    <xdr:clientData/>
  </xdr:oneCellAnchor>
  <xdr:twoCellAnchor>
    <xdr:from>
      <xdr:col>15</xdr:col>
      <xdr:colOff>92075</xdr:colOff>
      <xdr:row>70</xdr:row>
      <xdr:rowOff>11272</xdr:rowOff>
    </xdr:from>
    <xdr:to>
      <xdr:col>15</xdr:col>
      <xdr:colOff>269875</xdr:colOff>
      <xdr:row>70</xdr:row>
      <xdr:rowOff>11272</xdr:rowOff>
    </xdr:to>
    <xdr:cxnSp macro="">
      <xdr:nvCxnSpPr>
        <xdr:cNvPr id="411" name="直線コネクタ 410"/>
        <xdr:cNvCxnSpPr/>
      </xdr:nvCxnSpPr>
      <xdr:spPr>
        <a:xfrm>
          <a:off x="10388600" y="1201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93980</xdr:rowOff>
    </xdr:from>
    <xdr:to>
      <xdr:col>15</xdr:col>
      <xdr:colOff>180975</xdr:colOff>
      <xdr:row>76</xdr:row>
      <xdr:rowOff>30612</xdr:rowOff>
    </xdr:to>
    <xdr:cxnSp macro="">
      <xdr:nvCxnSpPr>
        <xdr:cNvPr id="412" name="直線コネクタ 411"/>
        <xdr:cNvCxnSpPr/>
      </xdr:nvCxnSpPr>
      <xdr:spPr>
        <a:xfrm flipV="1">
          <a:off x="9639300" y="12952730"/>
          <a:ext cx="838200" cy="10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144366</xdr:rowOff>
    </xdr:from>
    <xdr:ext cx="469744" cy="259045"/>
    <xdr:sp macro="" textlink="">
      <xdr:nvSpPr>
        <xdr:cNvPr id="413" name="普通建設事業費 （ うち新規整備　）平均値テキスト"/>
        <xdr:cNvSpPr txBox="1"/>
      </xdr:nvSpPr>
      <xdr:spPr>
        <a:xfrm>
          <a:off x="10528300" y="13003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165939</xdr:rowOff>
    </xdr:from>
    <xdr:to>
      <xdr:col>15</xdr:col>
      <xdr:colOff>231775</xdr:colOff>
      <xdr:row>76</xdr:row>
      <xdr:rowOff>96089</xdr:rowOff>
    </xdr:to>
    <xdr:sp macro="" textlink="">
      <xdr:nvSpPr>
        <xdr:cNvPr id="414" name="フローチャート : 判断 413"/>
        <xdr:cNvSpPr/>
      </xdr:nvSpPr>
      <xdr:spPr>
        <a:xfrm>
          <a:off x="104267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71938</xdr:rowOff>
    </xdr:from>
    <xdr:to>
      <xdr:col>14</xdr:col>
      <xdr:colOff>79375</xdr:colOff>
      <xdr:row>77</xdr:row>
      <xdr:rowOff>2088</xdr:rowOff>
    </xdr:to>
    <xdr:sp macro="" textlink="">
      <xdr:nvSpPr>
        <xdr:cNvPr id="415" name="フローチャート : 判断 414"/>
        <xdr:cNvSpPr/>
      </xdr:nvSpPr>
      <xdr:spPr>
        <a:xfrm>
          <a:off x="9588500" y="131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164665</xdr:rowOff>
    </xdr:from>
    <xdr:ext cx="469744" cy="259045"/>
    <xdr:sp macro="" textlink="">
      <xdr:nvSpPr>
        <xdr:cNvPr id="416" name="テキスト ボックス 415"/>
        <xdr:cNvSpPr txBox="1"/>
      </xdr:nvSpPr>
      <xdr:spPr>
        <a:xfrm>
          <a:off x="9404427" y="131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43180</xdr:rowOff>
    </xdr:from>
    <xdr:to>
      <xdr:col>15</xdr:col>
      <xdr:colOff>231775</xdr:colOff>
      <xdr:row>75</xdr:row>
      <xdr:rowOff>144780</xdr:rowOff>
    </xdr:to>
    <xdr:sp macro="" textlink="">
      <xdr:nvSpPr>
        <xdr:cNvPr id="422" name="円/楕円 421"/>
        <xdr:cNvSpPr/>
      </xdr:nvSpPr>
      <xdr:spPr>
        <a:xfrm>
          <a:off x="104267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66057</xdr:rowOff>
    </xdr:from>
    <xdr:ext cx="534377" cy="259045"/>
    <xdr:sp macro="" textlink="">
      <xdr:nvSpPr>
        <xdr:cNvPr id="423" name="普通建設事業費 （ うち新規整備　）該当値テキスト"/>
        <xdr:cNvSpPr txBox="1"/>
      </xdr:nvSpPr>
      <xdr:spPr>
        <a:xfrm>
          <a:off x="10528300" y="1275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12,250</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151262</xdr:rowOff>
    </xdr:from>
    <xdr:to>
      <xdr:col>14</xdr:col>
      <xdr:colOff>79375</xdr:colOff>
      <xdr:row>76</xdr:row>
      <xdr:rowOff>81412</xdr:rowOff>
    </xdr:to>
    <xdr:sp macro="" textlink="">
      <xdr:nvSpPr>
        <xdr:cNvPr id="424" name="円/楕円 423"/>
        <xdr:cNvSpPr/>
      </xdr:nvSpPr>
      <xdr:spPr>
        <a:xfrm>
          <a:off x="9588500" y="130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97939</xdr:rowOff>
    </xdr:from>
    <xdr:ext cx="469744" cy="259045"/>
    <xdr:sp macro="" textlink="">
      <xdr:nvSpPr>
        <xdr:cNvPr id="425" name="テキスト ボックス 424"/>
        <xdr:cNvSpPr txBox="1"/>
      </xdr:nvSpPr>
      <xdr:spPr>
        <a:xfrm>
          <a:off x="9404427" y="1278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150768</xdr:rowOff>
    </xdr:from>
    <xdr:to>
      <xdr:col>15</xdr:col>
      <xdr:colOff>180340</xdr:colOff>
      <xdr:row>99</xdr:row>
      <xdr:rowOff>3626</xdr:rowOff>
    </xdr:to>
    <xdr:cxnSp macro="">
      <xdr:nvCxnSpPr>
        <xdr:cNvPr id="449" name="直線コネクタ 448"/>
        <xdr:cNvCxnSpPr/>
      </xdr:nvCxnSpPr>
      <xdr:spPr>
        <a:xfrm flipV="1">
          <a:off x="10475595" y="15752718"/>
          <a:ext cx="1270" cy="122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7453</xdr:rowOff>
    </xdr:from>
    <xdr:ext cx="469744" cy="259045"/>
    <xdr:sp macro="" textlink="">
      <xdr:nvSpPr>
        <xdr:cNvPr id="450" name="普通建設事業費 （ うち更新整備　）最小値テキスト"/>
        <xdr:cNvSpPr txBox="1"/>
      </xdr:nvSpPr>
      <xdr:spPr>
        <a:xfrm>
          <a:off x="10528300" y="1698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a:t>
          </a:r>
          <a:endParaRPr kumimoji="1" lang="ja-JP" altLang="en-US" sz="1000" b="1">
            <a:latin typeface="ＭＳ Ｐゴシック"/>
          </a:endParaRPr>
        </a:p>
      </xdr:txBody>
    </xdr:sp>
    <xdr:clientData/>
  </xdr:oneCellAnchor>
  <xdr:twoCellAnchor>
    <xdr:from>
      <xdr:col>15</xdr:col>
      <xdr:colOff>92075</xdr:colOff>
      <xdr:row>99</xdr:row>
      <xdr:rowOff>3626</xdr:rowOff>
    </xdr:from>
    <xdr:to>
      <xdr:col>15</xdr:col>
      <xdr:colOff>269875</xdr:colOff>
      <xdr:row>99</xdr:row>
      <xdr:rowOff>3626</xdr:rowOff>
    </xdr:to>
    <xdr:cxnSp macro="">
      <xdr:nvCxnSpPr>
        <xdr:cNvPr id="451" name="直線コネクタ 450"/>
        <xdr:cNvCxnSpPr/>
      </xdr:nvCxnSpPr>
      <xdr:spPr>
        <a:xfrm>
          <a:off x="10388600" y="16977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97445</xdr:rowOff>
    </xdr:from>
    <xdr:ext cx="534377" cy="259045"/>
    <xdr:sp macro="" textlink="">
      <xdr:nvSpPr>
        <xdr:cNvPr id="452" name="普通建設事業費 （ うち更新整備　）最大値テキスト"/>
        <xdr:cNvSpPr txBox="1"/>
      </xdr:nvSpPr>
      <xdr:spPr>
        <a:xfrm>
          <a:off x="10528300" y="1552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66,419</a:t>
          </a:r>
          <a:endParaRPr kumimoji="1" lang="ja-JP" altLang="en-US" sz="1000" b="1">
            <a:latin typeface="ＭＳ Ｐゴシック"/>
          </a:endParaRPr>
        </a:p>
      </xdr:txBody>
    </xdr:sp>
    <xdr:clientData/>
  </xdr:oneCellAnchor>
  <xdr:twoCellAnchor>
    <xdr:from>
      <xdr:col>15</xdr:col>
      <xdr:colOff>92075</xdr:colOff>
      <xdr:row>91</xdr:row>
      <xdr:rowOff>150768</xdr:rowOff>
    </xdr:from>
    <xdr:to>
      <xdr:col>15</xdr:col>
      <xdr:colOff>269875</xdr:colOff>
      <xdr:row>91</xdr:row>
      <xdr:rowOff>150768</xdr:rowOff>
    </xdr:to>
    <xdr:cxnSp macro="">
      <xdr:nvCxnSpPr>
        <xdr:cNvPr id="453" name="直線コネクタ 452"/>
        <xdr:cNvCxnSpPr/>
      </xdr:nvCxnSpPr>
      <xdr:spPr>
        <a:xfrm>
          <a:off x="10388600" y="15752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153836</xdr:rowOff>
    </xdr:from>
    <xdr:to>
      <xdr:col>15</xdr:col>
      <xdr:colOff>180975</xdr:colOff>
      <xdr:row>98</xdr:row>
      <xdr:rowOff>10198</xdr:rowOff>
    </xdr:to>
    <xdr:cxnSp macro="">
      <xdr:nvCxnSpPr>
        <xdr:cNvPr id="454" name="直線コネクタ 453"/>
        <xdr:cNvCxnSpPr/>
      </xdr:nvCxnSpPr>
      <xdr:spPr>
        <a:xfrm flipV="1">
          <a:off x="9639300" y="16784486"/>
          <a:ext cx="8382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15384</xdr:rowOff>
    </xdr:from>
    <xdr:ext cx="534377" cy="259045"/>
    <xdr:sp macro="" textlink="">
      <xdr:nvSpPr>
        <xdr:cNvPr id="455" name="普通建設事業費 （ うち更新整備　）平均値テキスト"/>
        <xdr:cNvSpPr txBox="1"/>
      </xdr:nvSpPr>
      <xdr:spPr>
        <a:xfrm>
          <a:off x="10528300" y="16474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163957</xdr:rowOff>
    </xdr:from>
    <xdr:to>
      <xdr:col>15</xdr:col>
      <xdr:colOff>231775</xdr:colOff>
      <xdr:row>97</xdr:row>
      <xdr:rowOff>94107</xdr:rowOff>
    </xdr:to>
    <xdr:sp macro="" textlink="">
      <xdr:nvSpPr>
        <xdr:cNvPr id="456" name="フローチャート : 判断 455"/>
        <xdr:cNvSpPr/>
      </xdr:nvSpPr>
      <xdr:spPr>
        <a:xfrm>
          <a:off x="10426700" y="166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105511</xdr:rowOff>
    </xdr:from>
    <xdr:to>
      <xdr:col>14</xdr:col>
      <xdr:colOff>79375</xdr:colOff>
      <xdr:row>97</xdr:row>
      <xdr:rowOff>35661</xdr:rowOff>
    </xdr:to>
    <xdr:sp macro="" textlink="">
      <xdr:nvSpPr>
        <xdr:cNvPr id="457" name="フローチャート : 判断 456"/>
        <xdr:cNvSpPr/>
      </xdr:nvSpPr>
      <xdr:spPr>
        <a:xfrm>
          <a:off x="9588500" y="165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52188</xdr:rowOff>
    </xdr:from>
    <xdr:ext cx="534377" cy="259045"/>
    <xdr:sp macro="" textlink="">
      <xdr:nvSpPr>
        <xdr:cNvPr id="458" name="テキスト ボックス 457"/>
        <xdr:cNvSpPr txBox="1"/>
      </xdr:nvSpPr>
      <xdr:spPr>
        <a:xfrm>
          <a:off x="9372111" y="1633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103036</xdr:rowOff>
    </xdr:from>
    <xdr:to>
      <xdr:col>15</xdr:col>
      <xdr:colOff>231775</xdr:colOff>
      <xdr:row>98</xdr:row>
      <xdr:rowOff>33186</xdr:rowOff>
    </xdr:to>
    <xdr:sp macro="" textlink="">
      <xdr:nvSpPr>
        <xdr:cNvPr id="464" name="円/楕円 463"/>
        <xdr:cNvSpPr/>
      </xdr:nvSpPr>
      <xdr:spPr>
        <a:xfrm>
          <a:off x="10426700" y="167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81463</xdr:rowOff>
    </xdr:from>
    <xdr:ext cx="534377" cy="259045"/>
    <xdr:sp macro="" textlink="">
      <xdr:nvSpPr>
        <xdr:cNvPr id="465" name="普通建設事業費 （ うち更新整備　）該当値テキスト"/>
        <xdr:cNvSpPr txBox="1"/>
      </xdr:nvSpPr>
      <xdr:spPr>
        <a:xfrm>
          <a:off x="10528300" y="1671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12,258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130848</xdr:rowOff>
    </xdr:from>
    <xdr:to>
      <xdr:col>14</xdr:col>
      <xdr:colOff>79375</xdr:colOff>
      <xdr:row>98</xdr:row>
      <xdr:rowOff>60998</xdr:rowOff>
    </xdr:to>
    <xdr:sp macro="" textlink="">
      <xdr:nvSpPr>
        <xdr:cNvPr id="466" name="円/楕円 465"/>
        <xdr:cNvSpPr/>
      </xdr:nvSpPr>
      <xdr:spPr>
        <a:xfrm>
          <a:off x="9588500" y="167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52125</xdr:rowOff>
    </xdr:from>
    <xdr:ext cx="534377" cy="259045"/>
    <xdr:sp macro="" textlink="">
      <xdr:nvSpPr>
        <xdr:cNvPr id="467" name="テキスト ボックス 466"/>
        <xdr:cNvSpPr txBox="1"/>
      </xdr:nvSpPr>
      <xdr:spPr>
        <a:xfrm>
          <a:off x="9372111" y="168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8" name="直線コネクタ 47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9" name="テキスト ボックス 47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0" name="直線コネクタ 47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36</xdr:row>
      <xdr:rowOff>35577</xdr:rowOff>
    </xdr:from>
    <xdr:ext cx="377026" cy="259045"/>
    <xdr:sp macro="" textlink="">
      <xdr:nvSpPr>
        <xdr:cNvPr id="481" name="テキスト ボックス 480"/>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2" name="直線コネクタ 48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33</xdr:row>
      <xdr:rowOff>168927</xdr:rowOff>
    </xdr:from>
    <xdr:ext cx="377026" cy="259045"/>
    <xdr:sp macro="" textlink="">
      <xdr:nvSpPr>
        <xdr:cNvPr id="483" name="テキスト ボックス 482"/>
        <xdr:cNvSpPr txBox="1"/>
      </xdr:nvSpPr>
      <xdr:spPr>
        <a:xfrm>
          <a:off x="12068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4" name="直線コネクタ 48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31</xdr:row>
      <xdr:rowOff>130827</xdr:rowOff>
    </xdr:from>
    <xdr:ext cx="377026" cy="259045"/>
    <xdr:sp macro="" textlink="">
      <xdr:nvSpPr>
        <xdr:cNvPr id="485" name="テキスト ボックス 484"/>
        <xdr:cNvSpPr txBox="1"/>
      </xdr:nvSpPr>
      <xdr:spPr>
        <a:xfrm>
          <a:off x="12068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6" name="直線コネクタ 48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29</xdr:row>
      <xdr:rowOff>92727</xdr:rowOff>
    </xdr:from>
    <xdr:ext cx="377026" cy="259045"/>
    <xdr:sp macro="" textlink="">
      <xdr:nvSpPr>
        <xdr:cNvPr id="487" name="テキスト ボックス 486"/>
        <xdr:cNvSpPr txBox="1"/>
      </xdr:nvSpPr>
      <xdr:spPr>
        <a:xfrm>
          <a:off x="12068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27</xdr:row>
      <xdr:rowOff>54627</xdr:rowOff>
    </xdr:from>
    <xdr:ext cx="377026" cy="259045"/>
    <xdr:sp macro="" textlink="">
      <xdr:nvSpPr>
        <xdr:cNvPr id="489" name="テキスト ボックス 488"/>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33</xdr:row>
      <xdr:rowOff>170180</xdr:rowOff>
    </xdr:from>
    <xdr:to>
      <xdr:col>23</xdr:col>
      <xdr:colOff>516889</xdr:colOff>
      <xdr:row>39</xdr:row>
      <xdr:rowOff>44450</xdr:rowOff>
    </xdr:to>
    <xdr:cxnSp macro="">
      <xdr:nvCxnSpPr>
        <xdr:cNvPr id="491" name="直線コネクタ 490"/>
        <xdr:cNvCxnSpPr/>
      </xdr:nvCxnSpPr>
      <xdr:spPr>
        <a:xfrm flipV="1">
          <a:off x="16317595" y="5828030"/>
          <a:ext cx="1269" cy="90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3" name="直線コネクタ 49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116857</xdr:rowOff>
    </xdr:from>
    <xdr:ext cx="378565" cy="259045"/>
    <xdr:sp macro="" textlink="">
      <xdr:nvSpPr>
        <xdr:cNvPr id="494" name="災害復旧事業費最大値テキスト"/>
        <xdr:cNvSpPr txBox="1"/>
      </xdr:nvSpPr>
      <xdr:spPr>
        <a:xfrm>
          <a:off x="16370300" y="560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428625</xdr:colOff>
      <xdr:row>33</xdr:row>
      <xdr:rowOff>170180</xdr:rowOff>
    </xdr:from>
    <xdr:to>
      <xdr:col>23</xdr:col>
      <xdr:colOff>606425</xdr:colOff>
      <xdr:row>33</xdr:row>
      <xdr:rowOff>170180</xdr:rowOff>
    </xdr:to>
    <xdr:cxnSp macro="">
      <xdr:nvCxnSpPr>
        <xdr:cNvPr id="495" name="直線コネクタ 494"/>
        <xdr:cNvCxnSpPr/>
      </xdr:nvCxnSpPr>
      <xdr:spPr>
        <a:xfrm>
          <a:off x="16230600" y="58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52070</xdr:rowOff>
    </xdr:from>
    <xdr:to>
      <xdr:col>23</xdr:col>
      <xdr:colOff>517525</xdr:colOff>
      <xdr:row>38</xdr:row>
      <xdr:rowOff>10160</xdr:rowOff>
    </xdr:to>
    <xdr:cxnSp macro="">
      <xdr:nvCxnSpPr>
        <xdr:cNvPr id="496" name="直線コネクタ 495"/>
        <xdr:cNvCxnSpPr/>
      </xdr:nvCxnSpPr>
      <xdr:spPr>
        <a:xfrm>
          <a:off x="15481300" y="63957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82567</xdr:rowOff>
    </xdr:from>
    <xdr:ext cx="313932" cy="259045"/>
    <xdr:sp macro="" textlink="">
      <xdr:nvSpPr>
        <xdr:cNvPr id="497" name="災害復旧事業費平均値テキスト"/>
        <xdr:cNvSpPr txBox="1"/>
      </xdr:nvSpPr>
      <xdr:spPr>
        <a:xfrm>
          <a:off x="16370300" y="65976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104140</xdr:rowOff>
    </xdr:from>
    <xdr:to>
      <xdr:col>23</xdr:col>
      <xdr:colOff>568325</xdr:colOff>
      <xdr:row>39</xdr:row>
      <xdr:rowOff>34290</xdr:rowOff>
    </xdr:to>
    <xdr:sp macro="" textlink="">
      <xdr:nvSpPr>
        <xdr:cNvPr id="498" name="フローチャート : 判断 497"/>
        <xdr:cNvSpPr/>
      </xdr:nvSpPr>
      <xdr:spPr>
        <a:xfrm>
          <a:off x="16268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162560</xdr:rowOff>
    </xdr:from>
    <xdr:to>
      <xdr:col>22</xdr:col>
      <xdr:colOff>365125</xdr:colOff>
      <xdr:row>37</xdr:row>
      <xdr:rowOff>52070</xdr:rowOff>
    </xdr:to>
    <xdr:cxnSp macro="">
      <xdr:nvCxnSpPr>
        <xdr:cNvPr id="499" name="直線コネクタ 498"/>
        <xdr:cNvCxnSpPr/>
      </xdr:nvCxnSpPr>
      <xdr:spPr>
        <a:xfrm>
          <a:off x="14592300" y="599186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111760</xdr:rowOff>
    </xdr:from>
    <xdr:to>
      <xdr:col>22</xdr:col>
      <xdr:colOff>415925</xdr:colOff>
      <xdr:row>39</xdr:row>
      <xdr:rowOff>41910</xdr:rowOff>
    </xdr:to>
    <xdr:sp macro="" textlink="">
      <xdr:nvSpPr>
        <xdr:cNvPr id="500" name="フローチャート : 判断 499"/>
        <xdr:cNvSpPr/>
      </xdr:nvSpPr>
      <xdr:spPr>
        <a:xfrm>
          <a:off x="15430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33037</xdr:rowOff>
    </xdr:from>
    <xdr:ext cx="313932" cy="259045"/>
    <xdr:sp macro="" textlink="">
      <xdr:nvSpPr>
        <xdr:cNvPr id="501" name="テキスト ボックス 500"/>
        <xdr:cNvSpPr txBox="1"/>
      </xdr:nvSpPr>
      <xdr:spPr>
        <a:xfrm>
          <a:off x="15324333" y="6719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90170</xdr:rowOff>
    </xdr:from>
    <xdr:to>
      <xdr:col>21</xdr:col>
      <xdr:colOff>161925</xdr:colOff>
      <xdr:row>34</xdr:row>
      <xdr:rowOff>162560</xdr:rowOff>
    </xdr:to>
    <xdr:cxnSp macro="">
      <xdr:nvCxnSpPr>
        <xdr:cNvPr id="502" name="直線コネクタ 501"/>
        <xdr:cNvCxnSpPr/>
      </xdr:nvCxnSpPr>
      <xdr:spPr>
        <a:xfrm>
          <a:off x="13703300" y="5919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157480</xdr:rowOff>
    </xdr:from>
    <xdr:to>
      <xdr:col>21</xdr:col>
      <xdr:colOff>212725</xdr:colOff>
      <xdr:row>37</xdr:row>
      <xdr:rowOff>87630</xdr:rowOff>
    </xdr:to>
    <xdr:sp macro="" textlink="">
      <xdr:nvSpPr>
        <xdr:cNvPr id="503" name="フローチャート : 判断 502"/>
        <xdr:cNvSpPr/>
      </xdr:nvSpPr>
      <xdr:spPr>
        <a:xfrm>
          <a:off x="14541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37</xdr:row>
      <xdr:rowOff>78757</xdr:rowOff>
    </xdr:from>
    <xdr:ext cx="313932" cy="259045"/>
    <xdr:sp macro="" textlink="">
      <xdr:nvSpPr>
        <xdr:cNvPr id="504" name="テキスト ボックス 503"/>
        <xdr:cNvSpPr txBox="1"/>
      </xdr:nvSpPr>
      <xdr:spPr>
        <a:xfrm>
          <a:off x="14435333" y="6422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441325</xdr:colOff>
      <xdr:row>29</xdr:row>
      <xdr:rowOff>162560</xdr:rowOff>
    </xdr:from>
    <xdr:to>
      <xdr:col>19</xdr:col>
      <xdr:colOff>644525</xdr:colOff>
      <xdr:row>34</xdr:row>
      <xdr:rowOff>90170</xdr:rowOff>
    </xdr:to>
    <xdr:cxnSp macro="">
      <xdr:nvCxnSpPr>
        <xdr:cNvPr id="505" name="直線コネクタ 504"/>
        <xdr:cNvCxnSpPr/>
      </xdr:nvCxnSpPr>
      <xdr:spPr>
        <a:xfrm>
          <a:off x="12814300" y="5134610"/>
          <a:ext cx="889000" cy="7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130810</xdr:rowOff>
    </xdr:from>
    <xdr:to>
      <xdr:col>20</xdr:col>
      <xdr:colOff>9525</xdr:colOff>
      <xdr:row>37</xdr:row>
      <xdr:rowOff>60960</xdr:rowOff>
    </xdr:to>
    <xdr:sp macro="" textlink="">
      <xdr:nvSpPr>
        <xdr:cNvPr id="506" name="フローチャート : 判断 505"/>
        <xdr:cNvSpPr/>
      </xdr:nvSpPr>
      <xdr:spPr>
        <a:xfrm>
          <a:off x="13652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37</xdr:row>
      <xdr:rowOff>52087</xdr:rowOff>
    </xdr:from>
    <xdr:ext cx="313932" cy="259045"/>
    <xdr:sp macro="" textlink="">
      <xdr:nvSpPr>
        <xdr:cNvPr id="507" name="テキスト ボックス 506"/>
        <xdr:cNvSpPr txBox="1"/>
      </xdr:nvSpPr>
      <xdr:spPr>
        <a:xfrm>
          <a:off x="13546333" y="63957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390525</xdr:colOff>
      <xdr:row>32</xdr:row>
      <xdr:rowOff>77470</xdr:rowOff>
    </xdr:from>
    <xdr:to>
      <xdr:col>18</xdr:col>
      <xdr:colOff>492125</xdr:colOff>
      <xdr:row>33</xdr:row>
      <xdr:rowOff>7620</xdr:rowOff>
    </xdr:to>
    <xdr:sp macro="" textlink="">
      <xdr:nvSpPr>
        <xdr:cNvPr id="508" name="フローチャート : 判断 507"/>
        <xdr:cNvSpPr/>
      </xdr:nvSpPr>
      <xdr:spPr>
        <a:xfrm>
          <a:off x="12763500" y="55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32</xdr:row>
      <xdr:rowOff>170197</xdr:rowOff>
    </xdr:from>
    <xdr:ext cx="378565" cy="259045"/>
    <xdr:sp macro="" textlink="">
      <xdr:nvSpPr>
        <xdr:cNvPr id="509" name="テキスト ボックス 508"/>
        <xdr:cNvSpPr txBox="1"/>
      </xdr:nvSpPr>
      <xdr:spPr>
        <a:xfrm>
          <a:off x="12625017" y="5656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130810</xdr:rowOff>
    </xdr:from>
    <xdr:to>
      <xdr:col>23</xdr:col>
      <xdr:colOff>568325</xdr:colOff>
      <xdr:row>38</xdr:row>
      <xdr:rowOff>60960</xdr:rowOff>
    </xdr:to>
    <xdr:sp macro="" textlink="">
      <xdr:nvSpPr>
        <xdr:cNvPr id="515" name="円/楕円 514"/>
        <xdr:cNvSpPr/>
      </xdr:nvSpPr>
      <xdr:spPr>
        <a:xfrm>
          <a:off x="162687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153687</xdr:rowOff>
    </xdr:from>
    <xdr:ext cx="313932" cy="259045"/>
    <xdr:sp macro="" textlink="">
      <xdr:nvSpPr>
        <xdr:cNvPr id="516" name="災害復旧事業費該当値テキスト"/>
        <xdr:cNvSpPr txBox="1"/>
      </xdr:nvSpPr>
      <xdr:spPr>
        <a:xfrm>
          <a:off x="16370300" y="6325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1270</xdr:rowOff>
    </xdr:from>
    <xdr:to>
      <xdr:col>22</xdr:col>
      <xdr:colOff>415925</xdr:colOff>
      <xdr:row>37</xdr:row>
      <xdr:rowOff>102870</xdr:rowOff>
    </xdr:to>
    <xdr:sp macro="" textlink="">
      <xdr:nvSpPr>
        <xdr:cNvPr id="517" name="円/楕円 516"/>
        <xdr:cNvSpPr/>
      </xdr:nvSpPr>
      <xdr:spPr>
        <a:xfrm>
          <a:off x="15430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35</xdr:row>
      <xdr:rowOff>119397</xdr:rowOff>
    </xdr:from>
    <xdr:ext cx="313932" cy="259045"/>
    <xdr:sp macro="" textlink="">
      <xdr:nvSpPr>
        <xdr:cNvPr id="518" name="テキスト ボックス 517"/>
        <xdr:cNvSpPr txBox="1"/>
      </xdr:nvSpPr>
      <xdr:spPr>
        <a:xfrm>
          <a:off x="15324333" y="6120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111760</xdr:rowOff>
    </xdr:from>
    <xdr:to>
      <xdr:col>21</xdr:col>
      <xdr:colOff>212725</xdr:colOff>
      <xdr:row>35</xdr:row>
      <xdr:rowOff>41910</xdr:rowOff>
    </xdr:to>
    <xdr:sp macro="" textlink="">
      <xdr:nvSpPr>
        <xdr:cNvPr id="519" name="円/楕円 518"/>
        <xdr:cNvSpPr/>
      </xdr:nvSpPr>
      <xdr:spPr>
        <a:xfrm>
          <a:off x="14541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33</xdr:row>
      <xdr:rowOff>58437</xdr:rowOff>
    </xdr:from>
    <xdr:ext cx="378565" cy="259045"/>
    <xdr:sp macro="" textlink="">
      <xdr:nvSpPr>
        <xdr:cNvPr id="520" name="テキスト ボックス 519"/>
        <xdr:cNvSpPr txBox="1"/>
      </xdr:nvSpPr>
      <xdr:spPr>
        <a:xfrm>
          <a:off x="14403017" y="5716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39370</xdr:rowOff>
    </xdr:from>
    <xdr:to>
      <xdr:col>20</xdr:col>
      <xdr:colOff>9525</xdr:colOff>
      <xdr:row>34</xdr:row>
      <xdr:rowOff>140970</xdr:rowOff>
    </xdr:to>
    <xdr:sp macro="" textlink="">
      <xdr:nvSpPr>
        <xdr:cNvPr id="521" name="円/楕円 520"/>
        <xdr:cNvSpPr/>
      </xdr:nvSpPr>
      <xdr:spPr>
        <a:xfrm>
          <a:off x="13652500" y="58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32</xdr:row>
      <xdr:rowOff>157497</xdr:rowOff>
    </xdr:from>
    <xdr:ext cx="378565" cy="259045"/>
    <xdr:sp macro="" textlink="">
      <xdr:nvSpPr>
        <xdr:cNvPr id="522" name="テキスト ボックス 521"/>
        <xdr:cNvSpPr txBox="1"/>
      </xdr:nvSpPr>
      <xdr:spPr>
        <a:xfrm>
          <a:off x="13514017" y="5643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390525</xdr:colOff>
      <xdr:row>29</xdr:row>
      <xdr:rowOff>111760</xdr:rowOff>
    </xdr:from>
    <xdr:to>
      <xdr:col>18</xdr:col>
      <xdr:colOff>492125</xdr:colOff>
      <xdr:row>30</xdr:row>
      <xdr:rowOff>41910</xdr:rowOff>
    </xdr:to>
    <xdr:sp macro="" textlink="">
      <xdr:nvSpPr>
        <xdr:cNvPr id="523" name="円/楕円 522"/>
        <xdr:cNvSpPr/>
      </xdr:nvSpPr>
      <xdr:spPr>
        <a:xfrm>
          <a:off x="12763500" y="50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28</xdr:row>
      <xdr:rowOff>58437</xdr:rowOff>
    </xdr:from>
    <xdr:ext cx="378565" cy="259045"/>
    <xdr:sp macro="" textlink="">
      <xdr:nvSpPr>
        <xdr:cNvPr id="524" name="テキスト ボックス 523"/>
        <xdr:cNvSpPr txBox="1"/>
      </xdr:nvSpPr>
      <xdr:spPr>
        <a:xfrm>
          <a:off x="12625017" y="4859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6" name="正方形/長方形 52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7" name="正方形/長方形 52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8" name="正方形/長方形 52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9" name="正方形/長方形 52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0" name="正方形/長方形 52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1" name="正方形/長方形 53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2" name="正方形/長方形 53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3" name="テキスト ボックス 53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4" name="直線コネクタ 53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8" name="テキスト ボックス 53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0" name="直線コネクタ 53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5" name="直線コネクタ 54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フローチャート : 判断 54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8" name="直線コネクタ 54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9" name="フローチャート : 判断 54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0" name="テキスト ボックス 54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1" name="直線コネクタ 55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2" name="フローチャート : 判断 55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3" name="テキスト ボックス 55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4" name="直線コネクタ 55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5" name="フローチャート : 判断 55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6" name="テキスト ボックス 55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フローチャート : 判断 55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8" name="テキスト ボックス 55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4" name="円/楕円 56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6" name="円/楕円 56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7" name="テキスト ボックス 56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8" name="円/楕円 56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9" name="テキスト ボックス 56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0" name="円/楕円 56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1" name="テキスト ボックス 57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2" name="円/楕円 57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3" name="テキスト ボックス 57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4" name="直線コネクタ 58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5" name="テキスト ボックス 58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6" name="直線コネクタ 58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7" name="テキスト ボックス 58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8" name="直線コネクタ 58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89" name="テキスト ボックス 58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0" name="直線コネクタ 58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1" name="テキスト ボックス 59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93" name="テキスト ボックス 59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137826</xdr:rowOff>
    </xdr:from>
    <xdr:to>
      <xdr:col>23</xdr:col>
      <xdr:colOff>516889</xdr:colOff>
      <xdr:row>77</xdr:row>
      <xdr:rowOff>160046</xdr:rowOff>
    </xdr:to>
    <xdr:cxnSp macro="">
      <xdr:nvCxnSpPr>
        <xdr:cNvPr id="595" name="直線コネクタ 594"/>
        <xdr:cNvCxnSpPr/>
      </xdr:nvCxnSpPr>
      <xdr:spPr>
        <a:xfrm flipV="1">
          <a:off x="16317595" y="12139326"/>
          <a:ext cx="1269" cy="122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163873</xdr:rowOff>
    </xdr:from>
    <xdr:ext cx="469744" cy="259045"/>
    <xdr:sp macro="" textlink="">
      <xdr:nvSpPr>
        <xdr:cNvPr id="596" name="公債費最小値テキスト"/>
        <xdr:cNvSpPr txBox="1"/>
      </xdr:nvSpPr>
      <xdr:spPr>
        <a:xfrm>
          <a:off x="16370300" y="1336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3,305</a:t>
          </a:r>
          <a:endParaRPr kumimoji="1" lang="ja-JP" altLang="en-US" sz="1000" b="1">
            <a:latin typeface="ＭＳ Ｐゴシック"/>
          </a:endParaRPr>
        </a:p>
      </xdr:txBody>
    </xdr:sp>
    <xdr:clientData/>
  </xdr:oneCellAnchor>
  <xdr:twoCellAnchor>
    <xdr:from>
      <xdr:col>23</xdr:col>
      <xdr:colOff>428625</xdr:colOff>
      <xdr:row>77</xdr:row>
      <xdr:rowOff>160046</xdr:rowOff>
    </xdr:from>
    <xdr:to>
      <xdr:col>23</xdr:col>
      <xdr:colOff>606425</xdr:colOff>
      <xdr:row>77</xdr:row>
      <xdr:rowOff>160046</xdr:rowOff>
    </xdr:to>
    <xdr:cxnSp macro="">
      <xdr:nvCxnSpPr>
        <xdr:cNvPr id="597" name="直線コネクタ 596"/>
        <xdr:cNvCxnSpPr/>
      </xdr:nvCxnSpPr>
      <xdr:spPr>
        <a:xfrm>
          <a:off x="16230600" y="1336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84503</xdr:rowOff>
    </xdr:from>
    <xdr:ext cx="534377" cy="259045"/>
    <xdr:sp macro="" textlink="">
      <xdr:nvSpPr>
        <xdr:cNvPr id="598" name="公債費最大値テキスト"/>
        <xdr:cNvSpPr txBox="1"/>
      </xdr:nvSpPr>
      <xdr:spPr>
        <a:xfrm>
          <a:off x="16370300" y="1191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30,041</a:t>
          </a:r>
          <a:endParaRPr kumimoji="1" lang="ja-JP" altLang="en-US" sz="1000" b="1">
            <a:latin typeface="ＭＳ Ｐゴシック"/>
          </a:endParaRPr>
        </a:p>
      </xdr:txBody>
    </xdr:sp>
    <xdr:clientData/>
  </xdr:oneCellAnchor>
  <xdr:twoCellAnchor>
    <xdr:from>
      <xdr:col>23</xdr:col>
      <xdr:colOff>428625</xdr:colOff>
      <xdr:row>70</xdr:row>
      <xdr:rowOff>137826</xdr:rowOff>
    </xdr:from>
    <xdr:to>
      <xdr:col>23</xdr:col>
      <xdr:colOff>606425</xdr:colOff>
      <xdr:row>70</xdr:row>
      <xdr:rowOff>137826</xdr:rowOff>
    </xdr:to>
    <xdr:cxnSp macro="">
      <xdr:nvCxnSpPr>
        <xdr:cNvPr id="599" name="直線コネクタ 598"/>
        <xdr:cNvCxnSpPr/>
      </xdr:nvCxnSpPr>
      <xdr:spPr>
        <a:xfrm>
          <a:off x="16230600" y="1213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52467</xdr:rowOff>
    </xdr:from>
    <xdr:to>
      <xdr:col>23</xdr:col>
      <xdr:colOff>517525</xdr:colOff>
      <xdr:row>76</xdr:row>
      <xdr:rowOff>80263</xdr:rowOff>
    </xdr:to>
    <xdr:cxnSp macro="">
      <xdr:nvCxnSpPr>
        <xdr:cNvPr id="600" name="直線コネクタ 599"/>
        <xdr:cNvCxnSpPr/>
      </xdr:nvCxnSpPr>
      <xdr:spPr>
        <a:xfrm>
          <a:off x="15481300" y="13082667"/>
          <a:ext cx="838200" cy="2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16634</xdr:rowOff>
    </xdr:from>
    <xdr:ext cx="469744" cy="259045"/>
    <xdr:sp macro="" textlink="">
      <xdr:nvSpPr>
        <xdr:cNvPr id="601" name="公債費平均値テキスト"/>
        <xdr:cNvSpPr txBox="1"/>
      </xdr:nvSpPr>
      <xdr:spPr>
        <a:xfrm>
          <a:off x="16370300" y="12875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165207</xdr:rowOff>
    </xdr:from>
    <xdr:to>
      <xdr:col>23</xdr:col>
      <xdr:colOff>568325</xdr:colOff>
      <xdr:row>76</xdr:row>
      <xdr:rowOff>95357</xdr:rowOff>
    </xdr:to>
    <xdr:sp macro="" textlink="">
      <xdr:nvSpPr>
        <xdr:cNvPr id="602" name="フローチャート : 判断 601"/>
        <xdr:cNvSpPr/>
      </xdr:nvSpPr>
      <xdr:spPr>
        <a:xfrm>
          <a:off x="16268700" y="130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16576</xdr:rowOff>
    </xdr:from>
    <xdr:to>
      <xdr:col>22</xdr:col>
      <xdr:colOff>365125</xdr:colOff>
      <xdr:row>76</xdr:row>
      <xdr:rowOff>52467</xdr:rowOff>
    </xdr:to>
    <xdr:cxnSp macro="">
      <xdr:nvCxnSpPr>
        <xdr:cNvPr id="603" name="直線コネクタ 602"/>
        <xdr:cNvCxnSpPr/>
      </xdr:nvCxnSpPr>
      <xdr:spPr>
        <a:xfrm>
          <a:off x="14592300" y="13046776"/>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110023</xdr:rowOff>
    </xdr:from>
    <xdr:to>
      <xdr:col>22</xdr:col>
      <xdr:colOff>415925</xdr:colOff>
      <xdr:row>76</xdr:row>
      <xdr:rowOff>40173</xdr:rowOff>
    </xdr:to>
    <xdr:sp macro="" textlink="">
      <xdr:nvSpPr>
        <xdr:cNvPr id="604" name="フローチャート : 判断 603"/>
        <xdr:cNvSpPr/>
      </xdr:nvSpPr>
      <xdr:spPr>
        <a:xfrm>
          <a:off x="15430500" y="1296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56700</xdr:rowOff>
    </xdr:from>
    <xdr:ext cx="534377" cy="259045"/>
    <xdr:sp macro="" textlink="">
      <xdr:nvSpPr>
        <xdr:cNvPr id="605" name="テキスト ボックス 604"/>
        <xdr:cNvSpPr txBox="1"/>
      </xdr:nvSpPr>
      <xdr:spPr>
        <a:xfrm>
          <a:off x="15214111" y="127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154834</xdr:rowOff>
    </xdr:from>
    <xdr:to>
      <xdr:col>21</xdr:col>
      <xdr:colOff>161925</xdr:colOff>
      <xdr:row>76</xdr:row>
      <xdr:rowOff>16576</xdr:rowOff>
    </xdr:to>
    <xdr:cxnSp macro="">
      <xdr:nvCxnSpPr>
        <xdr:cNvPr id="606" name="直線コネクタ 605"/>
        <xdr:cNvCxnSpPr/>
      </xdr:nvCxnSpPr>
      <xdr:spPr>
        <a:xfrm>
          <a:off x="13703300" y="13013584"/>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57810</xdr:rowOff>
    </xdr:from>
    <xdr:to>
      <xdr:col>21</xdr:col>
      <xdr:colOff>212725</xdr:colOff>
      <xdr:row>75</xdr:row>
      <xdr:rowOff>159410</xdr:rowOff>
    </xdr:to>
    <xdr:sp macro="" textlink="">
      <xdr:nvSpPr>
        <xdr:cNvPr id="607" name="フローチャート : 判断 606"/>
        <xdr:cNvSpPr/>
      </xdr:nvSpPr>
      <xdr:spPr>
        <a:xfrm>
          <a:off x="14541500" y="129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4487</xdr:rowOff>
    </xdr:from>
    <xdr:ext cx="534377" cy="259045"/>
    <xdr:sp macro="" textlink="">
      <xdr:nvSpPr>
        <xdr:cNvPr id="608" name="テキスト ボックス 607"/>
        <xdr:cNvSpPr txBox="1"/>
      </xdr:nvSpPr>
      <xdr:spPr>
        <a:xfrm>
          <a:off x="14325111" y="1269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11,930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32486</xdr:rowOff>
    </xdr:from>
    <xdr:to>
      <xdr:col>19</xdr:col>
      <xdr:colOff>644525</xdr:colOff>
      <xdr:row>75</xdr:row>
      <xdr:rowOff>154834</xdr:rowOff>
    </xdr:to>
    <xdr:cxnSp macro="">
      <xdr:nvCxnSpPr>
        <xdr:cNvPr id="609" name="直線コネクタ 608"/>
        <xdr:cNvCxnSpPr/>
      </xdr:nvCxnSpPr>
      <xdr:spPr>
        <a:xfrm>
          <a:off x="12814300" y="12891236"/>
          <a:ext cx="889000" cy="12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1438</xdr:rowOff>
    </xdr:from>
    <xdr:to>
      <xdr:col>20</xdr:col>
      <xdr:colOff>9525</xdr:colOff>
      <xdr:row>75</xdr:row>
      <xdr:rowOff>103038</xdr:rowOff>
    </xdr:to>
    <xdr:sp macro="" textlink="">
      <xdr:nvSpPr>
        <xdr:cNvPr id="610" name="フローチャート : 判断 609"/>
        <xdr:cNvSpPr/>
      </xdr:nvSpPr>
      <xdr:spPr>
        <a:xfrm>
          <a:off x="13652500" y="1286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119565</xdr:rowOff>
    </xdr:from>
    <xdr:ext cx="534377" cy="259045"/>
    <xdr:sp macro="" textlink="">
      <xdr:nvSpPr>
        <xdr:cNvPr id="611" name="テキスト ボックス 610"/>
        <xdr:cNvSpPr txBox="1"/>
      </xdr:nvSpPr>
      <xdr:spPr>
        <a:xfrm>
          <a:off x="13436111" y="1263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13,163</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50495</xdr:rowOff>
    </xdr:from>
    <xdr:to>
      <xdr:col>18</xdr:col>
      <xdr:colOff>492125</xdr:colOff>
      <xdr:row>74</xdr:row>
      <xdr:rowOff>152095</xdr:rowOff>
    </xdr:to>
    <xdr:sp macro="" textlink="">
      <xdr:nvSpPr>
        <xdr:cNvPr id="612" name="フローチャート : 判断 611"/>
        <xdr:cNvSpPr/>
      </xdr:nvSpPr>
      <xdr:spPr>
        <a:xfrm>
          <a:off x="12763500" y="1273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168622</xdr:rowOff>
    </xdr:from>
    <xdr:ext cx="534377" cy="259045"/>
    <xdr:sp macro="" textlink="">
      <xdr:nvSpPr>
        <xdr:cNvPr id="613" name="テキスト ボックス 612"/>
        <xdr:cNvSpPr txBox="1"/>
      </xdr:nvSpPr>
      <xdr:spPr>
        <a:xfrm>
          <a:off x="12547111" y="1251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29463</xdr:rowOff>
    </xdr:from>
    <xdr:to>
      <xdr:col>23</xdr:col>
      <xdr:colOff>568325</xdr:colOff>
      <xdr:row>76</xdr:row>
      <xdr:rowOff>131063</xdr:rowOff>
    </xdr:to>
    <xdr:sp macro="" textlink="">
      <xdr:nvSpPr>
        <xdr:cNvPr id="619" name="円/楕円 618"/>
        <xdr:cNvSpPr/>
      </xdr:nvSpPr>
      <xdr:spPr>
        <a:xfrm>
          <a:off x="16268700" y="130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7890</xdr:rowOff>
    </xdr:from>
    <xdr:ext cx="469744" cy="259045"/>
    <xdr:sp macro="" textlink="">
      <xdr:nvSpPr>
        <xdr:cNvPr id="620" name="公債費該当値テキスト"/>
        <xdr:cNvSpPr txBox="1"/>
      </xdr:nvSpPr>
      <xdr:spPr>
        <a:xfrm>
          <a:off x="16370300" y="1303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1667</xdr:rowOff>
    </xdr:from>
    <xdr:to>
      <xdr:col>22</xdr:col>
      <xdr:colOff>415925</xdr:colOff>
      <xdr:row>76</xdr:row>
      <xdr:rowOff>103267</xdr:rowOff>
    </xdr:to>
    <xdr:sp macro="" textlink="">
      <xdr:nvSpPr>
        <xdr:cNvPr id="621" name="円/楕円 620"/>
        <xdr:cNvSpPr/>
      </xdr:nvSpPr>
      <xdr:spPr>
        <a:xfrm>
          <a:off x="15430500" y="1303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94394</xdr:rowOff>
    </xdr:from>
    <xdr:ext cx="469744" cy="259045"/>
    <xdr:sp macro="" textlink="">
      <xdr:nvSpPr>
        <xdr:cNvPr id="622" name="テキスト ボックス 621"/>
        <xdr:cNvSpPr txBox="1"/>
      </xdr:nvSpPr>
      <xdr:spPr>
        <a:xfrm>
          <a:off x="15246427" y="1312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137226</xdr:rowOff>
    </xdr:from>
    <xdr:to>
      <xdr:col>21</xdr:col>
      <xdr:colOff>212725</xdr:colOff>
      <xdr:row>76</xdr:row>
      <xdr:rowOff>67376</xdr:rowOff>
    </xdr:to>
    <xdr:sp macro="" textlink="">
      <xdr:nvSpPr>
        <xdr:cNvPr id="623" name="円/楕円 622"/>
        <xdr:cNvSpPr/>
      </xdr:nvSpPr>
      <xdr:spPr>
        <a:xfrm>
          <a:off x="14541500" y="129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58503</xdr:rowOff>
    </xdr:from>
    <xdr:ext cx="534377" cy="259045"/>
    <xdr:sp macro="" textlink="">
      <xdr:nvSpPr>
        <xdr:cNvPr id="624" name="テキスト ボックス 623"/>
        <xdr:cNvSpPr txBox="1"/>
      </xdr:nvSpPr>
      <xdr:spPr>
        <a:xfrm>
          <a:off x="14325111" y="1308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104033</xdr:rowOff>
    </xdr:from>
    <xdr:to>
      <xdr:col>20</xdr:col>
      <xdr:colOff>9525</xdr:colOff>
      <xdr:row>76</xdr:row>
      <xdr:rowOff>34184</xdr:rowOff>
    </xdr:to>
    <xdr:sp macro="" textlink="">
      <xdr:nvSpPr>
        <xdr:cNvPr id="625" name="円/楕円 624"/>
        <xdr:cNvSpPr/>
      </xdr:nvSpPr>
      <xdr:spPr>
        <a:xfrm>
          <a:off x="13652500" y="129627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25311</xdr:rowOff>
    </xdr:from>
    <xdr:ext cx="534377" cy="259045"/>
    <xdr:sp macro="" textlink="">
      <xdr:nvSpPr>
        <xdr:cNvPr id="626" name="テキスト ボックス 625"/>
        <xdr:cNvSpPr txBox="1"/>
      </xdr:nvSpPr>
      <xdr:spPr>
        <a:xfrm>
          <a:off x="13436111" y="1305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153136</xdr:rowOff>
    </xdr:from>
    <xdr:to>
      <xdr:col>18</xdr:col>
      <xdr:colOff>492125</xdr:colOff>
      <xdr:row>75</xdr:row>
      <xdr:rowOff>83286</xdr:rowOff>
    </xdr:to>
    <xdr:sp macro="" textlink="">
      <xdr:nvSpPr>
        <xdr:cNvPr id="627" name="円/楕円 626"/>
        <xdr:cNvSpPr/>
      </xdr:nvSpPr>
      <xdr:spPr>
        <a:xfrm>
          <a:off x="12763500" y="128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74413</xdr:rowOff>
    </xdr:from>
    <xdr:ext cx="534377" cy="259045"/>
    <xdr:sp macro="" textlink="">
      <xdr:nvSpPr>
        <xdr:cNvPr id="628" name="テキスト ボックス 627"/>
        <xdr:cNvSpPr txBox="1"/>
      </xdr:nvSpPr>
      <xdr:spPr>
        <a:xfrm>
          <a:off x="12547111" y="1293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44907</xdr:rowOff>
    </xdr:from>
    <xdr:to>
      <xdr:col>23</xdr:col>
      <xdr:colOff>516889</xdr:colOff>
      <xdr:row>98</xdr:row>
      <xdr:rowOff>149560</xdr:rowOff>
    </xdr:to>
    <xdr:cxnSp macro="">
      <xdr:nvCxnSpPr>
        <xdr:cNvPr id="652" name="直線コネクタ 651"/>
        <xdr:cNvCxnSpPr/>
      </xdr:nvCxnSpPr>
      <xdr:spPr>
        <a:xfrm flipV="1">
          <a:off x="16317595" y="15646857"/>
          <a:ext cx="1269" cy="130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153387</xdr:rowOff>
    </xdr:from>
    <xdr:ext cx="469744" cy="259045"/>
    <xdr:sp macro="" textlink="">
      <xdr:nvSpPr>
        <xdr:cNvPr id="653" name="積立金最小値テキスト"/>
        <xdr:cNvSpPr txBox="1"/>
      </xdr:nvSpPr>
      <xdr:spPr>
        <a:xfrm>
          <a:off x="16370300" y="1695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8,706</a:t>
          </a:r>
          <a:endParaRPr kumimoji="1" lang="ja-JP" altLang="en-US" sz="1000" b="1">
            <a:latin typeface="ＭＳ Ｐゴシック"/>
          </a:endParaRPr>
        </a:p>
      </xdr:txBody>
    </xdr:sp>
    <xdr:clientData/>
  </xdr:oneCellAnchor>
  <xdr:twoCellAnchor>
    <xdr:from>
      <xdr:col>23</xdr:col>
      <xdr:colOff>428625</xdr:colOff>
      <xdr:row>98</xdr:row>
      <xdr:rowOff>149560</xdr:rowOff>
    </xdr:from>
    <xdr:to>
      <xdr:col>23</xdr:col>
      <xdr:colOff>606425</xdr:colOff>
      <xdr:row>98</xdr:row>
      <xdr:rowOff>149560</xdr:rowOff>
    </xdr:to>
    <xdr:cxnSp macro="">
      <xdr:nvCxnSpPr>
        <xdr:cNvPr id="654" name="直線コネクタ 653"/>
        <xdr:cNvCxnSpPr/>
      </xdr:nvCxnSpPr>
      <xdr:spPr>
        <a:xfrm>
          <a:off x="16230600" y="1695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163034</xdr:rowOff>
    </xdr:from>
    <xdr:ext cx="599010" cy="259045"/>
    <xdr:sp macro="" textlink="">
      <xdr:nvSpPr>
        <xdr:cNvPr id="655" name="積立金最大値テキスト"/>
        <xdr:cNvSpPr txBox="1"/>
      </xdr:nvSpPr>
      <xdr:spPr>
        <a:xfrm>
          <a:off x="16370300" y="1542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179,940</a:t>
          </a:r>
          <a:endParaRPr kumimoji="1" lang="ja-JP" altLang="en-US" sz="1000" b="1">
            <a:latin typeface="ＭＳ Ｐゴシック"/>
          </a:endParaRPr>
        </a:p>
      </xdr:txBody>
    </xdr:sp>
    <xdr:clientData/>
  </xdr:oneCellAnchor>
  <xdr:twoCellAnchor>
    <xdr:from>
      <xdr:col>23</xdr:col>
      <xdr:colOff>428625</xdr:colOff>
      <xdr:row>91</xdr:row>
      <xdr:rowOff>44907</xdr:rowOff>
    </xdr:from>
    <xdr:to>
      <xdr:col>23</xdr:col>
      <xdr:colOff>606425</xdr:colOff>
      <xdr:row>91</xdr:row>
      <xdr:rowOff>44907</xdr:rowOff>
    </xdr:to>
    <xdr:cxnSp macro="">
      <xdr:nvCxnSpPr>
        <xdr:cNvPr id="656" name="直線コネクタ 655"/>
        <xdr:cNvCxnSpPr/>
      </xdr:nvCxnSpPr>
      <xdr:spPr>
        <a:xfrm>
          <a:off x="16230600" y="1564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46881</xdr:rowOff>
    </xdr:from>
    <xdr:to>
      <xdr:col>23</xdr:col>
      <xdr:colOff>517525</xdr:colOff>
      <xdr:row>98</xdr:row>
      <xdr:rowOff>112513</xdr:rowOff>
    </xdr:to>
    <xdr:cxnSp macro="">
      <xdr:nvCxnSpPr>
        <xdr:cNvPr id="657" name="直線コネクタ 656"/>
        <xdr:cNvCxnSpPr/>
      </xdr:nvCxnSpPr>
      <xdr:spPr>
        <a:xfrm flipV="1">
          <a:off x="15481300" y="16848981"/>
          <a:ext cx="838200" cy="6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8481</xdr:rowOff>
    </xdr:from>
    <xdr:ext cx="534377" cy="259045"/>
    <xdr:sp macro="" textlink="">
      <xdr:nvSpPr>
        <xdr:cNvPr id="658" name="積立金平均値テキスト"/>
        <xdr:cNvSpPr txBox="1"/>
      </xdr:nvSpPr>
      <xdr:spPr>
        <a:xfrm>
          <a:off x="16370300" y="16639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23,556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157054</xdr:rowOff>
    </xdr:from>
    <xdr:to>
      <xdr:col>23</xdr:col>
      <xdr:colOff>568325</xdr:colOff>
      <xdr:row>98</xdr:row>
      <xdr:rowOff>87204</xdr:rowOff>
    </xdr:to>
    <xdr:sp macro="" textlink="">
      <xdr:nvSpPr>
        <xdr:cNvPr id="659" name="フローチャート : 判断 658"/>
        <xdr:cNvSpPr/>
      </xdr:nvSpPr>
      <xdr:spPr>
        <a:xfrm>
          <a:off x="16268700" y="1678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72712</xdr:rowOff>
    </xdr:from>
    <xdr:to>
      <xdr:col>22</xdr:col>
      <xdr:colOff>365125</xdr:colOff>
      <xdr:row>98</xdr:row>
      <xdr:rowOff>112513</xdr:rowOff>
    </xdr:to>
    <xdr:cxnSp macro="">
      <xdr:nvCxnSpPr>
        <xdr:cNvPr id="660" name="直線コネクタ 659"/>
        <xdr:cNvCxnSpPr/>
      </xdr:nvCxnSpPr>
      <xdr:spPr>
        <a:xfrm>
          <a:off x="14592300" y="16874812"/>
          <a:ext cx="889000" cy="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169732</xdr:rowOff>
    </xdr:from>
    <xdr:to>
      <xdr:col>22</xdr:col>
      <xdr:colOff>415925</xdr:colOff>
      <xdr:row>98</xdr:row>
      <xdr:rowOff>99882</xdr:rowOff>
    </xdr:to>
    <xdr:sp macro="" textlink="">
      <xdr:nvSpPr>
        <xdr:cNvPr id="661" name="フローチャート : 判断 660"/>
        <xdr:cNvSpPr/>
      </xdr:nvSpPr>
      <xdr:spPr>
        <a:xfrm>
          <a:off x="15430500" y="1680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116409</xdr:rowOff>
    </xdr:from>
    <xdr:ext cx="534377" cy="259045"/>
    <xdr:sp macro="" textlink="">
      <xdr:nvSpPr>
        <xdr:cNvPr id="662" name="テキスト ボックス 661"/>
        <xdr:cNvSpPr txBox="1"/>
      </xdr:nvSpPr>
      <xdr:spPr>
        <a:xfrm>
          <a:off x="15214111" y="165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8088</xdr:rowOff>
    </xdr:from>
    <xdr:to>
      <xdr:col>21</xdr:col>
      <xdr:colOff>161925</xdr:colOff>
      <xdr:row>98</xdr:row>
      <xdr:rowOff>72712</xdr:rowOff>
    </xdr:to>
    <xdr:cxnSp macro="">
      <xdr:nvCxnSpPr>
        <xdr:cNvPr id="663" name="直線コネクタ 662"/>
        <xdr:cNvCxnSpPr/>
      </xdr:nvCxnSpPr>
      <xdr:spPr>
        <a:xfrm>
          <a:off x="13703300" y="16810188"/>
          <a:ext cx="889000" cy="6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48186</xdr:rowOff>
    </xdr:from>
    <xdr:to>
      <xdr:col>21</xdr:col>
      <xdr:colOff>212725</xdr:colOff>
      <xdr:row>98</xdr:row>
      <xdr:rowOff>149786</xdr:rowOff>
    </xdr:to>
    <xdr:sp macro="" textlink="">
      <xdr:nvSpPr>
        <xdr:cNvPr id="664" name="フローチャート : 判断 663"/>
        <xdr:cNvSpPr/>
      </xdr:nvSpPr>
      <xdr:spPr>
        <a:xfrm>
          <a:off x="14541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140913</xdr:rowOff>
    </xdr:from>
    <xdr:ext cx="534377" cy="259045"/>
    <xdr:sp macro="" textlink="">
      <xdr:nvSpPr>
        <xdr:cNvPr id="665" name="テキスト ボックス 664"/>
        <xdr:cNvSpPr txBox="1"/>
      </xdr:nvSpPr>
      <xdr:spPr>
        <a:xfrm>
          <a:off x="14325111" y="16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8088</xdr:rowOff>
    </xdr:from>
    <xdr:to>
      <xdr:col>19</xdr:col>
      <xdr:colOff>644525</xdr:colOff>
      <xdr:row>98</xdr:row>
      <xdr:rowOff>163902</xdr:rowOff>
    </xdr:to>
    <xdr:cxnSp macro="">
      <xdr:nvCxnSpPr>
        <xdr:cNvPr id="666" name="直線コネクタ 665"/>
        <xdr:cNvCxnSpPr/>
      </xdr:nvCxnSpPr>
      <xdr:spPr>
        <a:xfrm flipV="1">
          <a:off x="12814300" y="16810188"/>
          <a:ext cx="889000" cy="1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72417</xdr:rowOff>
    </xdr:from>
    <xdr:to>
      <xdr:col>20</xdr:col>
      <xdr:colOff>9525</xdr:colOff>
      <xdr:row>99</xdr:row>
      <xdr:rowOff>2567</xdr:rowOff>
    </xdr:to>
    <xdr:sp macro="" textlink="">
      <xdr:nvSpPr>
        <xdr:cNvPr id="667" name="フローチャート : 判断 666"/>
        <xdr:cNvSpPr/>
      </xdr:nvSpPr>
      <xdr:spPr>
        <a:xfrm>
          <a:off x="13652500" y="1687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165144</xdr:rowOff>
    </xdr:from>
    <xdr:ext cx="534377" cy="259045"/>
    <xdr:sp macro="" textlink="">
      <xdr:nvSpPr>
        <xdr:cNvPr id="668" name="テキスト ボックス 667"/>
        <xdr:cNvSpPr txBox="1"/>
      </xdr:nvSpPr>
      <xdr:spPr>
        <a:xfrm>
          <a:off x="13436111" y="169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95056</xdr:rowOff>
    </xdr:from>
    <xdr:to>
      <xdr:col>18</xdr:col>
      <xdr:colOff>492125</xdr:colOff>
      <xdr:row>99</xdr:row>
      <xdr:rowOff>25206</xdr:rowOff>
    </xdr:to>
    <xdr:sp macro="" textlink="">
      <xdr:nvSpPr>
        <xdr:cNvPr id="669" name="フローチャート : 判断 668"/>
        <xdr:cNvSpPr/>
      </xdr:nvSpPr>
      <xdr:spPr>
        <a:xfrm>
          <a:off x="12763500" y="1689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41733</xdr:rowOff>
    </xdr:from>
    <xdr:ext cx="469744" cy="259045"/>
    <xdr:sp macro="" textlink="">
      <xdr:nvSpPr>
        <xdr:cNvPr id="670" name="テキスト ボックス 669"/>
        <xdr:cNvSpPr txBox="1"/>
      </xdr:nvSpPr>
      <xdr:spPr>
        <a:xfrm>
          <a:off x="12579427" y="1667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167531</xdr:rowOff>
    </xdr:from>
    <xdr:to>
      <xdr:col>23</xdr:col>
      <xdr:colOff>568325</xdr:colOff>
      <xdr:row>98</xdr:row>
      <xdr:rowOff>97681</xdr:rowOff>
    </xdr:to>
    <xdr:sp macro="" textlink="">
      <xdr:nvSpPr>
        <xdr:cNvPr id="676" name="円/楕円 675"/>
        <xdr:cNvSpPr/>
      </xdr:nvSpPr>
      <xdr:spPr>
        <a:xfrm>
          <a:off x="16268700" y="167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135481</xdr:rowOff>
    </xdr:from>
    <xdr:ext cx="534377" cy="259045"/>
    <xdr:sp macro="" textlink="">
      <xdr:nvSpPr>
        <xdr:cNvPr id="677" name="積立金該当値テキスト"/>
        <xdr:cNvSpPr txBox="1"/>
      </xdr:nvSpPr>
      <xdr:spPr>
        <a:xfrm>
          <a:off x="16370300" y="1676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22,181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61713</xdr:rowOff>
    </xdr:from>
    <xdr:to>
      <xdr:col>22</xdr:col>
      <xdr:colOff>415925</xdr:colOff>
      <xdr:row>98</xdr:row>
      <xdr:rowOff>163313</xdr:rowOff>
    </xdr:to>
    <xdr:sp macro="" textlink="">
      <xdr:nvSpPr>
        <xdr:cNvPr id="678" name="円/楕円 677"/>
        <xdr:cNvSpPr/>
      </xdr:nvSpPr>
      <xdr:spPr>
        <a:xfrm>
          <a:off x="15430500" y="1686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154440</xdr:rowOff>
    </xdr:from>
    <xdr:ext cx="534377" cy="259045"/>
    <xdr:sp macro="" textlink="">
      <xdr:nvSpPr>
        <xdr:cNvPr id="679" name="テキスト ボックス 678"/>
        <xdr:cNvSpPr txBox="1"/>
      </xdr:nvSpPr>
      <xdr:spPr>
        <a:xfrm>
          <a:off x="15214111" y="1695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21912</xdr:rowOff>
    </xdr:from>
    <xdr:to>
      <xdr:col>21</xdr:col>
      <xdr:colOff>212725</xdr:colOff>
      <xdr:row>98</xdr:row>
      <xdr:rowOff>123512</xdr:rowOff>
    </xdr:to>
    <xdr:sp macro="" textlink="">
      <xdr:nvSpPr>
        <xdr:cNvPr id="680" name="円/楕円 679"/>
        <xdr:cNvSpPr/>
      </xdr:nvSpPr>
      <xdr:spPr>
        <a:xfrm>
          <a:off x="14541500" y="168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140039</xdr:rowOff>
    </xdr:from>
    <xdr:ext cx="534377" cy="259045"/>
    <xdr:sp macro="" textlink="">
      <xdr:nvSpPr>
        <xdr:cNvPr id="681" name="テキスト ボックス 680"/>
        <xdr:cNvSpPr txBox="1"/>
      </xdr:nvSpPr>
      <xdr:spPr>
        <a:xfrm>
          <a:off x="14325111" y="1659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128738</xdr:rowOff>
    </xdr:from>
    <xdr:to>
      <xdr:col>20</xdr:col>
      <xdr:colOff>9525</xdr:colOff>
      <xdr:row>98</xdr:row>
      <xdr:rowOff>58888</xdr:rowOff>
    </xdr:to>
    <xdr:sp macro="" textlink="">
      <xdr:nvSpPr>
        <xdr:cNvPr id="682" name="円/楕円 681"/>
        <xdr:cNvSpPr/>
      </xdr:nvSpPr>
      <xdr:spPr>
        <a:xfrm>
          <a:off x="13652500" y="167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75415</xdr:rowOff>
    </xdr:from>
    <xdr:ext cx="534377" cy="259045"/>
    <xdr:sp macro="" textlink="">
      <xdr:nvSpPr>
        <xdr:cNvPr id="683" name="テキスト ボックス 682"/>
        <xdr:cNvSpPr txBox="1"/>
      </xdr:nvSpPr>
      <xdr:spPr>
        <a:xfrm>
          <a:off x="13436111" y="1653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113102</xdr:rowOff>
    </xdr:from>
    <xdr:to>
      <xdr:col>18</xdr:col>
      <xdr:colOff>492125</xdr:colOff>
      <xdr:row>99</xdr:row>
      <xdr:rowOff>43252</xdr:rowOff>
    </xdr:to>
    <xdr:sp macro="" textlink="">
      <xdr:nvSpPr>
        <xdr:cNvPr id="684" name="円/楕円 683"/>
        <xdr:cNvSpPr/>
      </xdr:nvSpPr>
      <xdr:spPr>
        <a:xfrm>
          <a:off x="12763500" y="169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34379</xdr:rowOff>
    </xdr:from>
    <xdr:ext cx="469744" cy="259045"/>
    <xdr:sp macro="" textlink="">
      <xdr:nvSpPr>
        <xdr:cNvPr id="685" name="テキスト ボックス 684"/>
        <xdr:cNvSpPr txBox="1"/>
      </xdr:nvSpPr>
      <xdr:spPr>
        <a:xfrm>
          <a:off x="12579427" y="170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36</xdr:row>
      <xdr:rowOff>35577</xdr:rowOff>
    </xdr:from>
    <xdr:ext cx="312906" cy="259045"/>
    <xdr:sp macro="" textlink="">
      <xdr:nvSpPr>
        <xdr:cNvPr id="699" name="テキスト ボックス 698"/>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33</xdr:row>
      <xdr:rowOff>168927</xdr:rowOff>
    </xdr:from>
    <xdr:ext cx="312906" cy="259045"/>
    <xdr:sp macro="" textlink="">
      <xdr:nvSpPr>
        <xdr:cNvPr id="701" name="テキスト ボックス 700"/>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31</xdr:row>
      <xdr:rowOff>130827</xdr:rowOff>
    </xdr:from>
    <xdr:ext cx="312906" cy="259045"/>
    <xdr:sp macro="" textlink="">
      <xdr:nvSpPr>
        <xdr:cNvPr id="703" name="テキスト ボックス 702"/>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29</xdr:row>
      <xdr:rowOff>92727</xdr:rowOff>
    </xdr:from>
    <xdr:ext cx="312906" cy="259045"/>
    <xdr:sp macro="" textlink="">
      <xdr:nvSpPr>
        <xdr:cNvPr id="705" name="テキスト ボックス 704"/>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27</xdr:row>
      <xdr:rowOff>54627</xdr:rowOff>
    </xdr:from>
    <xdr:ext cx="312906" cy="259045"/>
    <xdr:sp macro="" textlink="">
      <xdr:nvSpPr>
        <xdr:cNvPr id="707" name="テキスト ボックス 706"/>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6350</xdr:rowOff>
    </xdr:from>
    <xdr:to>
      <xdr:col>32</xdr:col>
      <xdr:colOff>186689</xdr:colOff>
      <xdr:row>39</xdr:row>
      <xdr:rowOff>44450</xdr:rowOff>
    </xdr:to>
    <xdr:cxnSp macro="">
      <xdr:nvCxnSpPr>
        <xdr:cNvPr id="709" name="直線コネクタ 708"/>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124477</xdr:rowOff>
    </xdr:from>
    <xdr:ext cx="313932" cy="259045"/>
    <xdr:sp macro="" textlink="">
      <xdr:nvSpPr>
        <xdr:cNvPr id="712" name="投資及び出資金最大値テキスト"/>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32</xdr:col>
      <xdr:colOff>98425</xdr:colOff>
      <xdr:row>31</xdr:row>
      <xdr:rowOff>6350</xdr:rowOff>
    </xdr:from>
    <xdr:to>
      <xdr:col>32</xdr:col>
      <xdr:colOff>276225</xdr:colOff>
      <xdr:row>31</xdr:row>
      <xdr:rowOff>6350</xdr:rowOff>
    </xdr:to>
    <xdr:cxnSp macro="">
      <xdr:nvCxnSpPr>
        <xdr:cNvPr id="713" name="直線コネクタ 712"/>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73677</xdr:rowOff>
    </xdr:from>
    <xdr:ext cx="249299" cy="259045"/>
    <xdr:sp macro="" textlink="">
      <xdr:nvSpPr>
        <xdr:cNvPr id="715" name="投資及び出資金平均値テキスト"/>
        <xdr:cNvSpPr txBox="1"/>
      </xdr:nvSpPr>
      <xdr:spPr>
        <a:xfrm>
          <a:off x="22212300" y="64173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50800</xdr:rowOff>
    </xdr:from>
    <xdr:to>
      <xdr:col>32</xdr:col>
      <xdr:colOff>238125</xdr:colOff>
      <xdr:row>38</xdr:row>
      <xdr:rowOff>152400</xdr:rowOff>
    </xdr:to>
    <xdr:sp macro="" textlink="">
      <xdr:nvSpPr>
        <xdr:cNvPr id="716" name="フローチャート : 判断 715"/>
        <xdr:cNvSpPr/>
      </xdr:nvSpPr>
      <xdr:spPr>
        <a:xfrm>
          <a:off x="22110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165100</xdr:rowOff>
    </xdr:from>
    <xdr:to>
      <xdr:col>31</xdr:col>
      <xdr:colOff>85725</xdr:colOff>
      <xdr:row>39</xdr:row>
      <xdr:rowOff>95250</xdr:rowOff>
    </xdr:to>
    <xdr:sp macro="" textlink="">
      <xdr:nvSpPr>
        <xdr:cNvPr id="718" name="フローチャート : 判断 717"/>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19" name="テキスト ボックス 71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44450</xdr:rowOff>
    </xdr:from>
    <xdr:to>
      <xdr:col>29</xdr:col>
      <xdr:colOff>517525</xdr:colOff>
      <xdr:row>39</xdr:row>
      <xdr:rowOff>44450</xdr:rowOff>
    </xdr:to>
    <xdr:cxnSp macro="">
      <xdr:nvCxnSpPr>
        <xdr:cNvPr id="720" name="直線コネクタ 719"/>
        <xdr:cNvCxnSpPr/>
      </xdr:nvCxnSpPr>
      <xdr:spPr>
        <a:xfrm>
          <a:off x="19545300" y="6388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127000</xdr:rowOff>
    </xdr:from>
    <xdr:to>
      <xdr:col>29</xdr:col>
      <xdr:colOff>568325</xdr:colOff>
      <xdr:row>39</xdr:row>
      <xdr:rowOff>57150</xdr:rowOff>
    </xdr:to>
    <xdr:sp macro="" textlink="">
      <xdr:nvSpPr>
        <xdr:cNvPr id="721" name="フローチャート : 判断 720"/>
        <xdr:cNvSpPr/>
      </xdr:nvSpPr>
      <xdr:spPr>
        <a:xfrm>
          <a:off x="20383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73677</xdr:rowOff>
    </xdr:from>
    <xdr:ext cx="249299" cy="259045"/>
    <xdr:sp macro="" textlink="">
      <xdr:nvSpPr>
        <xdr:cNvPr id="722" name="テキスト ボックス 721"/>
        <xdr:cNvSpPr txBox="1"/>
      </xdr:nvSpPr>
      <xdr:spPr>
        <a:xfrm>
          <a:off x="20309649"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44450</xdr:rowOff>
    </xdr:from>
    <xdr:to>
      <xdr:col>28</xdr:col>
      <xdr:colOff>314325</xdr:colOff>
      <xdr:row>37</xdr:row>
      <xdr:rowOff>44450</xdr:rowOff>
    </xdr:to>
    <xdr:cxnSp macro="">
      <xdr:nvCxnSpPr>
        <xdr:cNvPr id="723" name="直線コネクタ 722"/>
        <xdr:cNvCxnSpPr/>
      </xdr:nvCxnSpPr>
      <xdr:spPr>
        <a:xfrm>
          <a:off x="18656300" y="638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127000</xdr:rowOff>
    </xdr:from>
    <xdr:to>
      <xdr:col>28</xdr:col>
      <xdr:colOff>365125</xdr:colOff>
      <xdr:row>39</xdr:row>
      <xdr:rowOff>57150</xdr:rowOff>
    </xdr:to>
    <xdr:sp macro="" textlink="">
      <xdr:nvSpPr>
        <xdr:cNvPr id="724" name="フローチャート : 判断 723"/>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48277</xdr:rowOff>
    </xdr:from>
    <xdr:ext cx="249299" cy="259045"/>
    <xdr:sp macro="" textlink="">
      <xdr:nvSpPr>
        <xdr:cNvPr id="725" name="テキスト ボックス 724"/>
        <xdr:cNvSpPr txBox="1"/>
      </xdr:nvSpPr>
      <xdr:spPr>
        <a:xfrm>
          <a:off x="19420649"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127000</xdr:rowOff>
    </xdr:from>
    <xdr:to>
      <xdr:col>27</xdr:col>
      <xdr:colOff>161925</xdr:colOff>
      <xdr:row>39</xdr:row>
      <xdr:rowOff>57150</xdr:rowOff>
    </xdr:to>
    <xdr:sp macro="" textlink="">
      <xdr:nvSpPr>
        <xdr:cNvPr id="726" name="フローチャート : 判断 725"/>
        <xdr:cNvSpPr/>
      </xdr:nvSpPr>
      <xdr:spPr>
        <a:xfrm>
          <a:off x="18605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48277</xdr:rowOff>
    </xdr:from>
    <xdr:ext cx="249299" cy="259045"/>
    <xdr:sp macro="" textlink="">
      <xdr:nvSpPr>
        <xdr:cNvPr id="727" name="テキスト ボックス 726"/>
        <xdr:cNvSpPr txBox="1"/>
      </xdr:nvSpPr>
      <xdr:spPr>
        <a:xfrm>
          <a:off x="18531649"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37</xdr:row>
      <xdr:rowOff>111777</xdr:rowOff>
    </xdr:from>
    <xdr:ext cx="249299" cy="259045"/>
    <xdr:sp macro="" textlink="">
      <xdr:nvSpPr>
        <xdr:cNvPr id="736" name="テキスト ボックス 735"/>
        <xdr:cNvSpPr txBox="1"/>
      </xdr:nvSpPr>
      <xdr:spPr>
        <a:xfrm>
          <a:off x="21198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165100</xdr:rowOff>
    </xdr:from>
    <xdr:to>
      <xdr:col>28</xdr:col>
      <xdr:colOff>365125</xdr:colOff>
      <xdr:row>37</xdr:row>
      <xdr:rowOff>95250</xdr:rowOff>
    </xdr:to>
    <xdr:sp macro="" textlink="">
      <xdr:nvSpPr>
        <xdr:cNvPr id="739" name="円/楕円 738"/>
        <xdr:cNvSpPr/>
      </xdr:nvSpPr>
      <xdr:spPr>
        <a:xfrm>
          <a:off x="19494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35</xdr:row>
      <xdr:rowOff>111777</xdr:rowOff>
    </xdr:from>
    <xdr:ext cx="249299" cy="259045"/>
    <xdr:sp macro="" textlink="">
      <xdr:nvSpPr>
        <xdr:cNvPr id="740" name="テキスト ボックス 739"/>
        <xdr:cNvSpPr txBox="1"/>
      </xdr:nvSpPr>
      <xdr:spPr>
        <a:xfrm>
          <a:off x="19420649" y="6112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165100</xdr:rowOff>
    </xdr:from>
    <xdr:to>
      <xdr:col>27</xdr:col>
      <xdr:colOff>161925</xdr:colOff>
      <xdr:row>37</xdr:row>
      <xdr:rowOff>95250</xdr:rowOff>
    </xdr:to>
    <xdr:sp macro="" textlink="">
      <xdr:nvSpPr>
        <xdr:cNvPr id="741" name="円/楕円 740"/>
        <xdr:cNvSpPr/>
      </xdr:nvSpPr>
      <xdr:spPr>
        <a:xfrm>
          <a:off x="18605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35</xdr:row>
      <xdr:rowOff>111777</xdr:rowOff>
    </xdr:from>
    <xdr:ext cx="249299" cy="259045"/>
    <xdr:sp macro="" textlink="">
      <xdr:nvSpPr>
        <xdr:cNvPr id="742" name="テキスト ボックス 741"/>
        <xdr:cNvSpPr txBox="1"/>
      </xdr:nvSpPr>
      <xdr:spPr>
        <a:xfrm>
          <a:off x="18531649" y="6112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6" name="テキスト ボックス 75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113944</xdr:rowOff>
    </xdr:from>
    <xdr:to>
      <xdr:col>32</xdr:col>
      <xdr:colOff>186689</xdr:colOff>
      <xdr:row>59</xdr:row>
      <xdr:rowOff>43459</xdr:rowOff>
    </xdr:to>
    <xdr:cxnSp macro="">
      <xdr:nvCxnSpPr>
        <xdr:cNvPr id="766" name="直線コネクタ 765"/>
        <xdr:cNvCxnSpPr/>
      </xdr:nvCxnSpPr>
      <xdr:spPr>
        <a:xfrm flipV="1">
          <a:off x="22159595" y="8857894"/>
          <a:ext cx="1269"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47286</xdr:rowOff>
    </xdr:from>
    <xdr:ext cx="313932" cy="259045"/>
    <xdr:sp macro="" textlink="">
      <xdr:nvSpPr>
        <xdr:cNvPr id="767" name="貸付金最小値テキスト"/>
        <xdr:cNvSpPr txBox="1"/>
      </xdr:nvSpPr>
      <xdr:spPr>
        <a:xfrm>
          <a:off x="22212300" y="10162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59</xdr:row>
      <xdr:rowOff>43459</xdr:rowOff>
    </xdr:from>
    <xdr:to>
      <xdr:col>32</xdr:col>
      <xdr:colOff>276225</xdr:colOff>
      <xdr:row>59</xdr:row>
      <xdr:rowOff>43459</xdr:rowOff>
    </xdr:to>
    <xdr:cxnSp macro="">
      <xdr:nvCxnSpPr>
        <xdr:cNvPr id="768" name="直線コネクタ 767"/>
        <xdr:cNvCxnSpPr/>
      </xdr:nvCxnSpPr>
      <xdr:spPr>
        <a:xfrm>
          <a:off x="22072600" y="1015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60621</xdr:rowOff>
    </xdr:from>
    <xdr:ext cx="534377" cy="259045"/>
    <xdr:sp macro="" textlink="">
      <xdr:nvSpPr>
        <xdr:cNvPr id="769" name="貸付金最大値テキスト"/>
        <xdr:cNvSpPr txBox="1"/>
      </xdr:nvSpPr>
      <xdr:spPr>
        <a:xfrm>
          <a:off x="22212300" y="863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17,088</a:t>
          </a:r>
          <a:endParaRPr kumimoji="1" lang="ja-JP" altLang="en-US" sz="1000" b="1">
            <a:latin typeface="ＭＳ Ｐゴシック"/>
          </a:endParaRPr>
        </a:p>
      </xdr:txBody>
    </xdr:sp>
    <xdr:clientData/>
  </xdr:oneCellAnchor>
  <xdr:twoCellAnchor>
    <xdr:from>
      <xdr:col>32</xdr:col>
      <xdr:colOff>98425</xdr:colOff>
      <xdr:row>51</xdr:row>
      <xdr:rowOff>113944</xdr:rowOff>
    </xdr:from>
    <xdr:to>
      <xdr:col>32</xdr:col>
      <xdr:colOff>276225</xdr:colOff>
      <xdr:row>51</xdr:row>
      <xdr:rowOff>113944</xdr:rowOff>
    </xdr:to>
    <xdr:cxnSp macro="">
      <xdr:nvCxnSpPr>
        <xdr:cNvPr id="770" name="直線コネクタ 769"/>
        <xdr:cNvCxnSpPr/>
      </xdr:nvCxnSpPr>
      <xdr:spPr>
        <a:xfrm>
          <a:off x="22072600" y="885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39650</xdr:rowOff>
    </xdr:from>
    <xdr:to>
      <xdr:col>32</xdr:col>
      <xdr:colOff>187325</xdr:colOff>
      <xdr:row>56</xdr:row>
      <xdr:rowOff>44221</xdr:rowOff>
    </xdr:to>
    <xdr:cxnSp macro="">
      <xdr:nvCxnSpPr>
        <xdr:cNvPr id="771" name="直線コネクタ 770"/>
        <xdr:cNvCxnSpPr/>
      </xdr:nvCxnSpPr>
      <xdr:spPr>
        <a:xfrm>
          <a:off x="21323300" y="9640850"/>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121886</xdr:rowOff>
    </xdr:from>
    <xdr:ext cx="469744" cy="259045"/>
    <xdr:sp macro="" textlink="">
      <xdr:nvSpPr>
        <xdr:cNvPr id="772" name="貸付金平均値テキスト"/>
        <xdr:cNvSpPr txBox="1"/>
      </xdr:nvSpPr>
      <xdr:spPr>
        <a:xfrm>
          <a:off x="22212300" y="9894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143459</xdr:rowOff>
    </xdr:from>
    <xdr:to>
      <xdr:col>32</xdr:col>
      <xdr:colOff>238125</xdr:colOff>
      <xdr:row>58</xdr:row>
      <xdr:rowOff>73609</xdr:rowOff>
    </xdr:to>
    <xdr:sp macro="" textlink="">
      <xdr:nvSpPr>
        <xdr:cNvPr id="773" name="フローチャート : 判断 772"/>
        <xdr:cNvSpPr/>
      </xdr:nvSpPr>
      <xdr:spPr>
        <a:xfrm>
          <a:off x="22110700" y="991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39650</xdr:rowOff>
    </xdr:from>
    <xdr:to>
      <xdr:col>31</xdr:col>
      <xdr:colOff>34925</xdr:colOff>
      <xdr:row>56</xdr:row>
      <xdr:rowOff>59233</xdr:rowOff>
    </xdr:to>
    <xdr:cxnSp macro="">
      <xdr:nvCxnSpPr>
        <xdr:cNvPr id="774" name="直線コネクタ 773"/>
        <xdr:cNvCxnSpPr/>
      </xdr:nvCxnSpPr>
      <xdr:spPr>
        <a:xfrm flipV="1">
          <a:off x="20434300" y="9640850"/>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132944</xdr:rowOff>
    </xdr:from>
    <xdr:to>
      <xdr:col>31</xdr:col>
      <xdr:colOff>85725</xdr:colOff>
      <xdr:row>58</xdr:row>
      <xdr:rowOff>63094</xdr:rowOff>
    </xdr:to>
    <xdr:sp macro="" textlink="">
      <xdr:nvSpPr>
        <xdr:cNvPr id="775" name="フローチャート : 判断 774"/>
        <xdr:cNvSpPr/>
      </xdr:nvSpPr>
      <xdr:spPr>
        <a:xfrm>
          <a:off x="21272500" y="99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54221</xdr:rowOff>
    </xdr:from>
    <xdr:ext cx="469744" cy="259045"/>
    <xdr:sp macro="" textlink="">
      <xdr:nvSpPr>
        <xdr:cNvPr id="776" name="テキスト ボックス 775"/>
        <xdr:cNvSpPr txBox="1"/>
      </xdr:nvSpPr>
      <xdr:spPr>
        <a:xfrm>
          <a:off x="21088427" y="999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2,672</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45517</xdr:rowOff>
    </xdr:from>
    <xdr:to>
      <xdr:col>29</xdr:col>
      <xdr:colOff>517525</xdr:colOff>
      <xdr:row>56</xdr:row>
      <xdr:rowOff>59233</xdr:rowOff>
    </xdr:to>
    <xdr:cxnSp macro="">
      <xdr:nvCxnSpPr>
        <xdr:cNvPr id="777" name="直線コネクタ 776"/>
        <xdr:cNvCxnSpPr/>
      </xdr:nvCxnSpPr>
      <xdr:spPr>
        <a:xfrm>
          <a:off x="19545300" y="964671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131876</xdr:rowOff>
    </xdr:from>
    <xdr:to>
      <xdr:col>29</xdr:col>
      <xdr:colOff>568325</xdr:colOff>
      <xdr:row>58</xdr:row>
      <xdr:rowOff>62026</xdr:rowOff>
    </xdr:to>
    <xdr:sp macro="" textlink="">
      <xdr:nvSpPr>
        <xdr:cNvPr id="778" name="フローチャート : 判断 777"/>
        <xdr:cNvSpPr/>
      </xdr:nvSpPr>
      <xdr:spPr>
        <a:xfrm>
          <a:off x="20383500" y="99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53153</xdr:rowOff>
    </xdr:from>
    <xdr:ext cx="469744" cy="259045"/>
    <xdr:sp macro="" textlink="">
      <xdr:nvSpPr>
        <xdr:cNvPr id="779" name="テキスト ボックス 778"/>
        <xdr:cNvSpPr txBox="1"/>
      </xdr:nvSpPr>
      <xdr:spPr>
        <a:xfrm>
          <a:off x="20199427" y="999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2,686</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159283</xdr:rowOff>
    </xdr:from>
    <xdr:to>
      <xdr:col>28</xdr:col>
      <xdr:colOff>314325</xdr:colOff>
      <xdr:row>56</xdr:row>
      <xdr:rowOff>45517</xdr:rowOff>
    </xdr:to>
    <xdr:cxnSp macro="">
      <xdr:nvCxnSpPr>
        <xdr:cNvPr id="780" name="直線コネクタ 779"/>
        <xdr:cNvCxnSpPr/>
      </xdr:nvCxnSpPr>
      <xdr:spPr>
        <a:xfrm>
          <a:off x="18656300" y="9589033"/>
          <a:ext cx="889000" cy="5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133553</xdr:rowOff>
    </xdr:from>
    <xdr:to>
      <xdr:col>28</xdr:col>
      <xdr:colOff>365125</xdr:colOff>
      <xdr:row>58</xdr:row>
      <xdr:rowOff>63703</xdr:rowOff>
    </xdr:to>
    <xdr:sp macro="" textlink="">
      <xdr:nvSpPr>
        <xdr:cNvPr id="781" name="フローチャート : 判断 780"/>
        <xdr:cNvSpPr/>
      </xdr:nvSpPr>
      <xdr:spPr>
        <a:xfrm>
          <a:off x="19494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54830</xdr:rowOff>
    </xdr:from>
    <xdr:ext cx="469744" cy="259045"/>
    <xdr:sp macro="" textlink="">
      <xdr:nvSpPr>
        <xdr:cNvPr id="782" name="テキスト ボックス 781"/>
        <xdr:cNvSpPr txBox="1"/>
      </xdr:nvSpPr>
      <xdr:spPr>
        <a:xfrm>
          <a:off x="19310427"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107493</xdr:rowOff>
    </xdr:from>
    <xdr:to>
      <xdr:col>27</xdr:col>
      <xdr:colOff>161925</xdr:colOff>
      <xdr:row>58</xdr:row>
      <xdr:rowOff>37643</xdr:rowOff>
    </xdr:to>
    <xdr:sp macro="" textlink="">
      <xdr:nvSpPr>
        <xdr:cNvPr id="783" name="フローチャート : 判断 782"/>
        <xdr:cNvSpPr/>
      </xdr:nvSpPr>
      <xdr:spPr>
        <a:xfrm>
          <a:off x="18605500" y="98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28770</xdr:rowOff>
    </xdr:from>
    <xdr:ext cx="469744" cy="259045"/>
    <xdr:sp macro="" textlink="">
      <xdr:nvSpPr>
        <xdr:cNvPr id="784" name="テキスト ボックス 783"/>
        <xdr:cNvSpPr txBox="1"/>
      </xdr:nvSpPr>
      <xdr:spPr>
        <a:xfrm>
          <a:off x="18421427" y="997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3,006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164871</xdr:rowOff>
    </xdr:from>
    <xdr:to>
      <xdr:col>32</xdr:col>
      <xdr:colOff>238125</xdr:colOff>
      <xdr:row>56</xdr:row>
      <xdr:rowOff>95021</xdr:rowOff>
    </xdr:to>
    <xdr:sp macro="" textlink="">
      <xdr:nvSpPr>
        <xdr:cNvPr id="790" name="円/楕円 789"/>
        <xdr:cNvSpPr/>
      </xdr:nvSpPr>
      <xdr:spPr>
        <a:xfrm>
          <a:off x="22110700" y="95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16298</xdr:rowOff>
    </xdr:from>
    <xdr:ext cx="469744" cy="259045"/>
    <xdr:sp macro="" textlink="">
      <xdr:nvSpPr>
        <xdr:cNvPr id="791" name="貸付金該当値テキスト"/>
        <xdr:cNvSpPr txBox="1"/>
      </xdr:nvSpPr>
      <xdr:spPr>
        <a:xfrm>
          <a:off x="22212300" y="94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6,753</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160300</xdr:rowOff>
    </xdr:from>
    <xdr:to>
      <xdr:col>31</xdr:col>
      <xdr:colOff>85725</xdr:colOff>
      <xdr:row>56</xdr:row>
      <xdr:rowOff>90450</xdr:rowOff>
    </xdr:to>
    <xdr:sp macro="" textlink="">
      <xdr:nvSpPr>
        <xdr:cNvPr id="792" name="円/楕円 791"/>
        <xdr:cNvSpPr/>
      </xdr:nvSpPr>
      <xdr:spPr>
        <a:xfrm>
          <a:off x="21272500" y="95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106977</xdr:rowOff>
    </xdr:from>
    <xdr:ext cx="469744" cy="259045"/>
    <xdr:sp macro="" textlink="">
      <xdr:nvSpPr>
        <xdr:cNvPr id="793" name="テキスト ボックス 792"/>
        <xdr:cNvSpPr txBox="1"/>
      </xdr:nvSpPr>
      <xdr:spPr>
        <a:xfrm>
          <a:off x="21088427" y="936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6,813</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8433</xdr:rowOff>
    </xdr:from>
    <xdr:to>
      <xdr:col>29</xdr:col>
      <xdr:colOff>568325</xdr:colOff>
      <xdr:row>56</xdr:row>
      <xdr:rowOff>110033</xdr:rowOff>
    </xdr:to>
    <xdr:sp macro="" textlink="">
      <xdr:nvSpPr>
        <xdr:cNvPr id="794" name="円/楕円 793"/>
        <xdr:cNvSpPr/>
      </xdr:nvSpPr>
      <xdr:spPr>
        <a:xfrm>
          <a:off x="20383500" y="960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126560</xdr:rowOff>
    </xdr:from>
    <xdr:ext cx="469744" cy="259045"/>
    <xdr:sp macro="" textlink="">
      <xdr:nvSpPr>
        <xdr:cNvPr id="795" name="テキスト ボックス 794"/>
        <xdr:cNvSpPr txBox="1"/>
      </xdr:nvSpPr>
      <xdr:spPr>
        <a:xfrm>
          <a:off x="20199427" y="938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6,556</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166167</xdr:rowOff>
    </xdr:from>
    <xdr:to>
      <xdr:col>28</xdr:col>
      <xdr:colOff>365125</xdr:colOff>
      <xdr:row>56</xdr:row>
      <xdr:rowOff>96317</xdr:rowOff>
    </xdr:to>
    <xdr:sp macro="" textlink="">
      <xdr:nvSpPr>
        <xdr:cNvPr id="796" name="円/楕円 795"/>
        <xdr:cNvSpPr/>
      </xdr:nvSpPr>
      <xdr:spPr>
        <a:xfrm>
          <a:off x="19494500" y="95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112844</xdr:rowOff>
    </xdr:from>
    <xdr:ext cx="469744" cy="259045"/>
    <xdr:sp macro="" textlink="">
      <xdr:nvSpPr>
        <xdr:cNvPr id="797" name="テキスト ボックス 796"/>
        <xdr:cNvSpPr txBox="1"/>
      </xdr:nvSpPr>
      <xdr:spPr>
        <a:xfrm>
          <a:off x="19310427" y="937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6,736</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108483</xdr:rowOff>
    </xdr:from>
    <xdr:to>
      <xdr:col>27</xdr:col>
      <xdr:colOff>161925</xdr:colOff>
      <xdr:row>56</xdr:row>
      <xdr:rowOff>38633</xdr:rowOff>
    </xdr:to>
    <xdr:sp macro="" textlink="">
      <xdr:nvSpPr>
        <xdr:cNvPr id="798" name="円/楕円 797"/>
        <xdr:cNvSpPr/>
      </xdr:nvSpPr>
      <xdr:spPr>
        <a:xfrm>
          <a:off x="18605500" y="95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55160</xdr:rowOff>
    </xdr:from>
    <xdr:ext cx="469744" cy="259045"/>
    <xdr:sp macro="" textlink="">
      <xdr:nvSpPr>
        <xdr:cNvPr id="799" name="テキスト ボックス 798"/>
        <xdr:cNvSpPr txBox="1"/>
      </xdr:nvSpPr>
      <xdr:spPr>
        <a:xfrm>
          <a:off x="18421427" y="93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0" name="テキスト ボックス 80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1" name="直線コネクタ 81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2" name="テキスト ボックス 81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3" name="直線コネクタ 81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4" name="テキスト ボックス 81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5" name="直線コネクタ 81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6" name="テキスト ボックス 81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7" name="直線コネクタ 81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8" name="テキスト ボックス 81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0" name="テキスト ボックス 81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8393</xdr:rowOff>
    </xdr:from>
    <xdr:to>
      <xdr:col>32</xdr:col>
      <xdr:colOff>186689</xdr:colOff>
      <xdr:row>79</xdr:row>
      <xdr:rowOff>43140</xdr:rowOff>
    </xdr:to>
    <xdr:cxnSp macro="">
      <xdr:nvCxnSpPr>
        <xdr:cNvPr id="822" name="直線コネクタ 821"/>
        <xdr:cNvCxnSpPr/>
      </xdr:nvCxnSpPr>
      <xdr:spPr>
        <a:xfrm flipV="1">
          <a:off x="22159595" y="12181343"/>
          <a:ext cx="1269"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46967</xdr:rowOff>
    </xdr:from>
    <xdr:ext cx="534377" cy="259045"/>
    <xdr:sp macro="" textlink="">
      <xdr:nvSpPr>
        <xdr:cNvPr id="823" name="繰出金最小値テキスト"/>
        <xdr:cNvSpPr txBox="1"/>
      </xdr:nvSpPr>
      <xdr:spPr>
        <a:xfrm>
          <a:off x="22212300" y="1359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29,181</a:t>
          </a:r>
          <a:endParaRPr kumimoji="1" lang="ja-JP" altLang="en-US" sz="1000" b="1">
            <a:latin typeface="ＭＳ Ｐゴシック"/>
          </a:endParaRPr>
        </a:p>
      </xdr:txBody>
    </xdr:sp>
    <xdr:clientData/>
  </xdr:oneCellAnchor>
  <xdr:twoCellAnchor>
    <xdr:from>
      <xdr:col>32</xdr:col>
      <xdr:colOff>98425</xdr:colOff>
      <xdr:row>79</xdr:row>
      <xdr:rowOff>43140</xdr:rowOff>
    </xdr:from>
    <xdr:to>
      <xdr:col>32</xdr:col>
      <xdr:colOff>276225</xdr:colOff>
      <xdr:row>79</xdr:row>
      <xdr:rowOff>43140</xdr:rowOff>
    </xdr:to>
    <xdr:cxnSp macro="">
      <xdr:nvCxnSpPr>
        <xdr:cNvPr id="824" name="直線コネクタ 823"/>
        <xdr:cNvCxnSpPr/>
      </xdr:nvCxnSpPr>
      <xdr:spPr>
        <a:xfrm>
          <a:off x="22072600" y="1358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126520</xdr:rowOff>
    </xdr:from>
    <xdr:ext cx="534377" cy="259045"/>
    <xdr:sp macro="" textlink="">
      <xdr:nvSpPr>
        <xdr:cNvPr id="825" name="繰出金最大値テキスト"/>
        <xdr:cNvSpPr txBox="1"/>
      </xdr:nvSpPr>
      <xdr:spPr>
        <a:xfrm>
          <a:off x="22212300" y="119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44,561</a:t>
          </a:r>
          <a:endParaRPr kumimoji="1" lang="ja-JP" altLang="en-US" sz="1000" b="1">
            <a:latin typeface="ＭＳ Ｐゴシック"/>
          </a:endParaRPr>
        </a:p>
      </xdr:txBody>
    </xdr:sp>
    <xdr:clientData/>
  </xdr:oneCellAnchor>
  <xdr:twoCellAnchor>
    <xdr:from>
      <xdr:col>32</xdr:col>
      <xdr:colOff>98425</xdr:colOff>
      <xdr:row>71</xdr:row>
      <xdr:rowOff>8393</xdr:rowOff>
    </xdr:from>
    <xdr:to>
      <xdr:col>32</xdr:col>
      <xdr:colOff>276225</xdr:colOff>
      <xdr:row>71</xdr:row>
      <xdr:rowOff>8393</xdr:rowOff>
    </xdr:to>
    <xdr:cxnSp macro="">
      <xdr:nvCxnSpPr>
        <xdr:cNvPr id="826" name="直線コネクタ 825"/>
        <xdr:cNvCxnSpPr/>
      </xdr:nvCxnSpPr>
      <xdr:spPr>
        <a:xfrm>
          <a:off x="22072600" y="1218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142260</xdr:rowOff>
    </xdr:from>
    <xdr:to>
      <xdr:col>32</xdr:col>
      <xdr:colOff>187325</xdr:colOff>
      <xdr:row>74</xdr:row>
      <xdr:rowOff>129367</xdr:rowOff>
    </xdr:to>
    <xdr:cxnSp macro="">
      <xdr:nvCxnSpPr>
        <xdr:cNvPr id="827" name="直線コネクタ 826"/>
        <xdr:cNvCxnSpPr/>
      </xdr:nvCxnSpPr>
      <xdr:spPr>
        <a:xfrm>
          <a:off x="21323300" y="12658110"/>
          <a:ext cx="838200" cy="15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97410</xdr:rowOff>
    </xdr:from>
    <xdr:ext cx="534377" cy="259045"/>
    <xdr:sp macro="" textlink="">
      <xdr:nvSpPr>
        <xdr:cNvPr id="828" name="繰出金平均値テキスト"/>
        <xdr:cNvSpPr txBox="1"/>
      </xdr:nvSpPr>
      <xdr:spPr>
        <a:xfrm>
          <a:off x="22212300" y="12956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35,296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118983</xdr:rowOff>
    </xdr:from>
    <xdr:to>
      <xdr:col>32</xdr:col>
      <xdr:colOff>238125</xdr:colOff>
      <xdr:row>76</xdr:row>
      <xdr:rowOff>49133</xdr:rowOff>
    </xdr:to>
    <xdr:sp macro="" textlink="">
      <xdr:nvSpPr>
        <xdr:cNvPr id="829" name="フローチャート : 判断 828"/>
        <xdr:cNvSpPr/>
      </xdr:nvSpPr>
      <xdr:spPr>
        <a:xfrm>
          <a:off x="22110700" y="1297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142260</xdr:rowOff>
    </xdr:from>
    <xdr:to>
      <xdr:col>31</xdr:col>
      <xdr:colOff>34925</xdr:colOff>
      <xdr:row>74</xdr:row>
      <xdr:rowOff>53289</xdr:rowOff>
    </xdr:to>
    <xdr:cxnSp macro="">
      <xdr:nvCxnSpPr>
        <xdr:cNvPr id="830" name="直線コネクタ 829"/>
        <xdr:cNvCxnSpPr/>
      </xdr:nvCxnSpPr>
      <xdr:spPr>
        <a:xfrm flipV="1">
          <a:off x="20434300" y="12658110"/>
          <a:ext cx="889000" cy="8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76464</xdr:rowOff>
    </xdr:from>
    <xdr:to>
      <xdr:col>31</xdr:col>
      <xdr:colOff>85725</xdr:colOff>
      <xdr:row>77</xdr:row>
      <xdr:rowOff>6614</xdr:rowOff>
    </xdr:to>
    <xdr:sp macro="" textlink="">
      <xdr:nvSpPr>
        <xdr:cNvPr id="831" name="フローチャート : 判断 830"/>
        <xdr:cNvSpPr/>
      </xdr:nvSpPr>
      <xdr:spPr>
        <a:xfrm>
          <a:off x="21272500" y="1310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169191</xdr:rowOff>
    </xdr:from>
    <xdr:ext cx="534377" cy="259045"/>
    <xdr:sp macro="" textlink="">
      <xdr:nvSpPr>
        <xdr:cNvPr id="832" name="テキスト ボックス 831"/>
        <xdr:cNvSpPr txBox="1"/>
      </xdr:nvSpPr>
      <xdr:spPr>
        <a:xfrm>
          <a:off x="21056111" y="1319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33,886</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53289</xdr:rowOff>
    </xdr:from>
    <xdr:to>
      <xdr:col>29</xdr:col>
      <xdr:colOff>517525</xdr:colOff>
      <xdr:row>74</xdr:row>
      <xdr:rowOff>63805</xdr:rowOff>
    </xdr:to>
    <xdr:cxnSp macro="">
      <xdr:nvCxnSpPr>
        <xdr:cNvPr id="833" name="直線コネクタ 832"/>
        <xdr:cNvCxnSpPr/>
      </xdr:nvCxnSpPr>
      <xdr:spPr>
        <a:xfrm flipV="1">
          <a:off x="19545300" y="1274058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84420</xdr:rowOff>
    </xdr:from>
    <xdr:to>
      <xdr:col>29</xdr:col>
      <xdr:colOff>568325</xdr:colOff>
      <xdr:row>77</xdr:row>
      <xdr:rowOff>14570</xdr:rowOff>
    </xdr:to>
    <xdr:sp macro="" textlink="">
      <xdr:nvSpPr>
        <xdr:cNvPr id="834" name="フローチャート : 判断 833"/>
        <xdr:cNvSpPr/>
      </xdr:nvSpPr>
      <xdr:spPr>
        <a:xfrm>
          <a:off x="20383500" y="131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5697</xdr:rowOff>
    </xdr:from>
    <xdr:ext cx="534377" cy="259045"/>
    <xdr:sp macro="" textlink="">
      <xdr:nvSpPr>
        <xdr:cNvPr id="835" name="テキスト ボックス 834"/>
        <xdr:cNvSpPr txBox="1"/>
      </xdr:nvSpPr>
      <xdr:spPr>
        <a:xfrm>
          <a:off x="20167111" y="1320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33,799</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42316</xdr:rowOff>
    </xdr:from>
    <xdr:to>
      <xdr:col>28</xdr:col>
      <xdr:colOff>314325</xdr:colOff>
      <xdr:row>74</xdr:row>
      <xdr:rowOff>63805</xdr:rowOff>
    </xdr:to>
    <xdr:cxnSp macro="">
      <xdr:nvCxnSpPr>
        <xdr:cNvPr id="836" name="直線コネクタ 835"/>
        <xdr:cNvCxnSpPr/>
      </xdr:nvCxnSpPr>
      <xdr:spPr>
        <a:xfrm>
          <a:off x="18656300" y="12386716"/>
          <a:ext cx="889000" cy="3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128036</xdr:rowOff>
    </xdr:from>
    <xdr:to>
      <xdr:col>28</xdr:col>
      <xdr:colOff>365125</xdr:colOff>
      <xdr:row>77</xdr:row>
      <xdr:rowOff>58186</xdr:rowOff>
    </xdr:to>
    <xdr:sp macro="" textlink="">
      <xdr:nvSpPr>
        <xdr:cNvPr id="837" name="フローチャート : 判断 836"/>
        <xdr:cNvSpPr/>
      </xdr:nvSpPr>
      <xdr:spPr>
        <a:xfrm>
          <a:off x="19494500" y="131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49313</xdr:rowOff>
    </xdr:from>
    <xdr:ext cx="534377" cy="259045"/>
    <xdr:sp macro="" textlink="">
      <xdr:nvSpPr>
        <xdr:cNvPr id="838" name="テキスト ボックス 837"/>
        <xdr:cNvSpPr txBox="1"/>
      </xdr:nvSpPr>
      <xdr:spPr>
        <a:xfrm>
          <a:off x="19278111" y="1325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33,322</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155377</xdr:rowOff>
    </xdr:from>
    <xdr:to>
      <xdr:col>27</xdr:col>
      <xdr:colOff>161925</xdr:colOff>
      <xdr:row>76</xdr:row>
      <xdr:rowOff>85527</xdr:rowOff>
    </xdr:to>
    <xdr:sp macro="" textlink="">
      <xdr:nvSpPr>
        <xdr:cNvPr id="839" name="フローチャート : 判断 838"/>
        <xdr:cNvSpPr/>
      </xdr:nvSpPr>
      <xdr:spPr>
        <a:xfrm>
          <a:off x="18605500" y="1301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76654</xdr:rowOff>
    </xdr:from>
    <xdr:ext cx="534377" cy="259045"/>
    <xdr:sp macro="" textlink="">
      <xdr:nvSpPr>
        <xdr:cNvPr id="840" name="テキスト ボックス 839"/>
        <xdr:cNvSpPr txBox="1"/>
      </xdr:nvSpPr>
      <xdr:spPr>
        <a:xfrm>
          <a:off x="18389111" y="131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34,898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78567</xdr:rowOff>
    </xdr:from>
    <xdr:to>
      <xdr:col>32</xdr:col>
      <xdr:colOff>238125</xdr:colOff>
      <xdr:row>75</xdr:row>
      <xdr:rowOff>8717</xdr:rowOff>
    </xdr:to>
    <xdr:sp macro="" textlink="">
      <xdr:nvSpPr>
        <xdr:cNvPr id="846" name="円/楕円 845"/>
        <xdr:cNvSpPr/>
      </xdr:nvSpPr>
      <xdr:spPr>
        <a:xfrm>
          <a:off x="22110700" y="1276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101444</xdr:rowOff>
    </xdr:from>
    <xdr:ext cx="534377" cy="259045"/>
    <xdr:sp macro="" textlink="">
      <xdr:nvSpPr>
        <xdr:cNvPr id="847" name="繰出金該当値テキスト"/>
        <xdr:cNvSpPr txBox="1"/>
      </xdr:nvSpPr>
      <xdr:spPr>
        <a:xfrm>
          <a:off x="22212300" y="12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37,613</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91460</xdr:rowOff>
    </xdr:from>
    <xdr:to>
      <xdr:col>31</xdr:col>
      <xdr:colOff>85725</xdr:colOff>
      <xdr:row>74</xdr:row>
      <xdr:rowOff>21610</xdr:rowOff>
    </xdr:to>
    <xdr:sp macro="" textlink="">
      <xdr:nvSpPr>
        <xdr:cNvPr id="848" name="円/楕円 847"/>
        <xdr:cNvSpPr/>
      </xdr:nvSpPr>
      <xdr:spPr>
        <a:xfrm>
          <a:off x="21272500" y="126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38137</xdr:rowOff>
    </xdr:from>
    <xdr:ext cx="534377" cy="259045"/>
    <xdr:sp macro="" textlink="">
      <xdr:nvSpPr>
        <xdr:cNvPr id="849" name="テキスト ボックス 848"/>
        <xdr:cNvSpPr txBox="1"/>
      </xdr:nvSpPr>
      <xdr:spPr>
        <a:xfrm>
          <a:off x="21056111" y="1238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2489</xdr:rowOff>
    </xdr:from>
    <xdr:to>
      <xdr:col>29</xdr:col>
      <xdr:colOff>568325</xdr:colOff>
      <xdr:row>74</xdr:row>
      <xdr:rowOff>104089</xdr:rowOff>
    </xdr:to>
    <xdr:sp macro="" textlink="">
      <xdr:nvSpPr>
        <xdr:cNvPr id="850" name="円/楕円 849"/>
        <xdr:cNvSpPr/>
      </xdr:nvSpPr>
      <xdr:spPr>
        <a:xfrm>
          <a:off x="20383500" y="1268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120616</xdr:rowOff>
    </xdr:from>
    <xdr:ext cx="534377" cy="259045"/>
    <xdr:sp macro="" textlink="">
      <xdr:nvSpPr>
        <xdr:cNvPr id="851" name="テキスト ボックス 850"/>
        <xdr:cNvSpPr txBox="1"/>
      </xdr:nvSpPr>
      <xdr:spPr>
        <a:xfrm>
          <a:off x="20167111" y="1246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38,445</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13005</xdr:rowOff>
    </xdr:from>
    <xdr:to>
      <xdr:col>28</xdr:col>
      <xdr:colOff>365125</xdr:colOff>
      <xdr:row>74</xdr:row>
      <xdr:rowOff>114605</xdr:rowOff>
    </xdr:to>
    <xdr:sp macro="" textlink="">
      <xdr:nvSpPr>
        <xdr:cNvPr id="852" name="円/楕円 851"/>
        <xdr:cNvSpPr/>
      </xdr:nvSpPr>
      <xdr:spPr>
        <a:xfrm>
          <a:off x="19494500" y="127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131132</xdr:rowOff>
    </xdr:from>
    <xdr:ext cx="534377" cy="259045"/>
    <xdr:sp macro="" textlink="">
      <xdr:nvSpPr>
        <xdr:cNvPr id="853" name="テキスト ボックス 852"/>
        <xdr:cNvSpPr txBox="1"/>
      </xdr:nvSpPr>
      <xdr:spPr>
        <a:xfrm>
          <a:off x="19278111" y="1247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38,330</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162966</xdr:rowOff>
    </xdr:from>
    <xdr:to>
      <xdr:col>27</xdr:col>
      <xdr:colOff>161925</xdr:colOff>
      <xdr:row>72</xdr:row>
      <xdr:rowOff>93116</xdr:rowOff>
    </xdr:to>
    <xdr:sp macro="" textlink="">
      <xdr:nvSpPr>
        <xdr:cNvPr id="854" name="円/楕円 853"/>
        <xdr:cNvSpPr/>
      </xdr:nvSpPr>
      <xdr:spPr>
        <a:xfrm>
          <a:off x="18605500" y="123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109643</xdr:rowOff>
    </xdr:from>
    <xdr:ext cx="534377" cy="259045"/>
    <xdr:sp macro="" textlink="">
      <xdr:nvSpPr>
        <xdr:cNvPr id="855" name="テキスト ボックス 854"/>
        <xdr:cNvSpPr txBox="1"/>
      </xdr:nvSpPr>
      <xdr:spPr>
        <a:xfrm>
          <a:off x="18389111" y="121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42,315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歳出総額は住民一人当たり</a:t>
          </a:r>
          <a:r>
            <a:rPr kumimoji="1" lang="en-US" altLang="ja-JP" sz="1300">
              <a:latin typeface="ＭＳ Ｐゴシック"/>
            </a:rPr>
            <a:t>402,069</a:t>
          </a:r>
          <a:r>
            <a:rPr kumimoji="1" lang="ja-JP" altLang="en-US" sz="1300">
              <a:latin typeface="ＭＳ Ｐゴシック"/>
            </a:rPr>
            <a:t>円となり、前年度の</a:t>
          </a:r>
          <a:r>
            <a:rPr kumimoji="1" lang="en-US" altLang="ja-JP" sz="1300">
              <a:latin typeface="ＭＳ Ｐゴシック"/>
            </a:rPr>
            <a:t>373,795</a:t>
          </a:r>
          <a:r>
            <a:rPr kumimoji="1" lang="ja-JP" altLang="en-US" sz="1300">
              <a:latin typeface="ＭＳ Ｐゴシック"/>
            </a:rPr>
            <a:t>円から</a:t>
          </a:r>
          <a:r>
            <a:rPr kumimoji="1" lang="en-US" altLang="ja-JP" sz="1300">
              <a:latin typeface="ＭＳ Ｐゴシック"/>
            </a:rPr>
            <a:t>28,274</a:t>
          </a:r>
          <a:r>
            <a:rPr kumimoji="1" lang="ja-JP" altLang="en-US" sz="1300">
              <a:latin typeface="ＭＳ Ｐゴシック"/>
            </a:rPr>
            <a:t>円増加した。人件費、公債費、繰出金は減となったものの、物件費、扶助費の増加傾向が続いていることに加え、普通建設事業費と積立金が大幅な増となったことが主な要因となっている。</a:t>
          </a:r>
          <a:endParaRPr kumimoji="1" lang="en-US" altLang="ja-JP" sz="1300">
            <a:latin typeface="ＭＳ Ｐゴシック"/>
          </a:endParaRPr>
        </a:p>
        <a:p>
          <a:r>
            <a:rPr kumimoji="1" lang="ja-JP" altLang="en-US" sz="1300">
              <a:latin typeface="ＭＳ Ｐゴシック"/>
            </a:rPr>
            <a:t>物件費は住民一人当たり</a:t>
          </a:r>
          <a:r>
            <a:rPr kumimoji="1" lang="en-US" altLang="ja-JP" sz="1300">
              <a:latin typeface="ＭＳ Ｐゴシック"/>
            </a:rPr>
            <a:t>63,467</a:t>
          </a:r>
          <a:r>
            <a:rPr kumimoji="1" lang="ja-JP" altLang="en-US" sz="1300">
              <a:latin typeface="ＭＳ Ｐゴシック"/>
            </a:rPr>
            <a:t>円で、マイナンバー制度（社会保障・税番号制度）対応に伴うシステム改修費の増やマイナンバーカード交付事務に係る経費の増などにより、前年度比</a:t>
          </a:r>
          <a:r>
            <a:rPr kumimoji="1" lang="en-US" altLang="ja-JP" sz="1300">
              <a:latin typeface="ＭＳ Ｐゴシック"/>
            </a:rPr>
            <a:t>2,982</a:t>
          </a:r>
          <a:r>
            <a:rPr kumimoji="1" lang="ja-JP" altLang="en-US" sz="1300">
              <a:latin typeface="ＭＳ Ｐゴシック"/>
            </a:rPr>
            <a:t>円の増となった。</a:t>
          </a:r>
          <a:endParaRPr kumimoji="1" lang="en-US" altLang="ja-JP" sz="1300">
            <a:latin typeface="ＭＳ Ｐゴシック"/>
          </a:endParaRPr>
        </a:p>
        <a:p>
          <a:r>
            <a:rPr kumimoji="1" lang="ja-JP" altLang="en-US" sz="1300">
              <a:latin typeface="ＭＳ Ｐゴシック"/>
            </a:rPr>
            <a:t>扶助費は住民一人当たり</a:t>
          </a:r>
          <a:r>
            <a:rPr kumimoji="1" lang="en-US" altLang="ja-JP" sz="1300">
              <a:latin typeface="ＭＳ Ｐゴシック"/>
            </a:rPr>
            <a:t>128,662</a:t>
          </a:r>
          <a:r>
            <a:rPr kumimoji="1" lang="ja-JP" altLang="en-US" sz="1300">
              <a:latin typeface="ＭＳ Ｐゴシック"/>
            </a:rPr>
            <a:t>円で、前年度比</a:t>
          </a:r>
          <a:r>
            <a:rPr kumimoji="1" lang="en-US" altLang="ja-JP" sz="1300">
              <a:latin typeface="ＭＳ Ｐゴシック"/>
            </a:rPr>
            <a:t>667</a:t>
          </a:r>
          <a:r>
            <a:rPr kumimoji="1" lang="ja-JP" altLang="en-US" sz="1300">
              <a:latin typeface="ＭＳ Ｐゴシック"/>
            </a:rPr>
            <a:t>円の増となった。生活保護費は減少したものの、保育所待機児童解消対策に伴う入所児童数の増による関係経費の増などが要因となっており、進展する高齢化や子育て施策の充実などにより、今後も増加が見込まれる。</a:t>
          </a:r>
        </a:p>
        <a:p>
          <a:r>
            <a:rPr kumimoji="1" lang="ja-JP" altLang="en-US" sz="1300">
              <a:latin typeface="ＭＳ Ｐゴシック"/>
            </a:rPr>
            <a:t>普通建設事業費は住民一人当たり</a:t>
          </a:r>
          <a:r>
            <a:rPr kumimoji="1" lang="en-US" altLang="ja-JP" sz="1300">
              <a:latin typeface="ＭＳ Ｐゴシック"/>
            </a:rPr>
            <a:t>45,951</a:t>
          </a:r>
          <a:r>
            <a:rPr kumimoji="1" lang="ja-JP" altLang="en-US" sz="1300">
              <a:latin typeface="ＭＳ Ｐゴシック"/>
            </a:rPr>
            <a:t>円で、前年度比</a:t>
          </a:r>
          <a:r>
            <a:rPr kumimoji="1" lang="en-US" altLang="ja-JP" sz="1300">
              <a:latin typeface="ＭＳ Ｐゴシック"/>
            </a:rPr>
            <a:t>21,221</a:t>
          </a:r>
          <a:r>
            <a:rPr kumimoji="1" lang="ja-JP" altLang="en-US" sz="1300">
              <a:latin typeface="ＭＳ Ｐゴシック"/>
            </a:rPr>
            <a:t>円の大幅な増となった。これは、公園用地取得や保育所建物取得などにより新規整備に係る経費が増加したことに加え、学校改築事業費の事業量の増などにより更新整備に係る経費も増加したことが要因である。今後も、学校の改築や新庁舎の整備、駅周辺のまちづくりなど多額の経費が必要な普通建設事業が見込まれるため、適切な地方債の活用や、計画的な基金への積立てを行っていく必要がある。</a:t>
          </a:r>
        </a:p>
        <a:p>
          <a:r>
            <a:rPr kumimoji="1" lang="ja-JP" altLang="en-US" sz="1300">
              <a:latin typeface="ＭＳ Ｐゴシック"/>
            </a:rPr>
            <a:t>積立金は住民一人当たり</a:t>
          </a:r>
          <a:r>
            <a:rPr kumimoji="1" lang="en-US" altLang="ja-JP" sz="1300">
              <a:latin typeface="ＭＳ Ｐゴシック"/>
            </a:rPr>
            <a:t>22,181</a:t>
          </a:r>
          <a:r>
            <a:rPr kumimoji="1" lang="ja-JP" altLang="en-US" sz="1300">
              <a:latin typeface="ＭＳ Ｐゴシック"/>
            </a:rPr>
            <a:t>円で、学校跡地売却益を学校改築基金に積み立てたことなどにより、前年度比</a:t>
          </a:r>
          <a:r>
            <a:rPr kumimoji="1" lang="en-US" altLang="ja-JP" sz="1300">
              <a:latin typeface="ＭＳ Ｐゴシック"/>
            </a:rPr>
            <a:t>8,613</a:t>
          </a:r>
          <a:r>
            <a:rPr kumimoji="1" lang="ja-JP" altLang="en-US" sz="1300">
              <a:latin typeface="ＭＳ Ｐゴシック"/>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341,252
323,643
20.61
144,117,928
137,206,971
6,704,175
83,489,769
24,289,357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16746</xdr:rowOff>
    </xdr:from>
    <xdr:to>
      <xdr:col>6</xdr:col>
      <xdr:colOff>510540</xdr:colOff>
      <xdr:row>38</xdr:row>
      <xdr:rowOff>79448</xdr:rowOff>
    </xdr:to>
    <xdr:cxnSp macro="">
      <xdr:nvCxnSpPr>
        <xdr:cNvPr id="57" name="直線コネクタ 56"/>
        <xdr:cNvCxnSpPr/>
      </xdr:nvCxnSpPr>
      <xdr:spPr>
        <a:xfrm flipV="1">
          <a:off x="4633595" y="5160246"/>
          <a:ext cx="1270" cy="143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83275</xdr:rowOff>
    </xdr:from>
    <xdr:ext cx="469744" cy="259045"/>
    <xdr:sp macro="" textlink="">
      <xdr:nvSpPr>
        <xdr:cNvPr id="58" name="議会費最小値テキスト"/>
        <xdr:cNvSpPr txBox="1"/>
      </xdr:nvSpPr>
      <xdr:spPr>
        <a:xfrm>
          <a:off x="4686300" y="65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a:t>
          </a:r>
          <a:endParaRPr kumimoji="1" lang="ja-JP" altLang="en-US" sz="1000" b="1">
            <a:latin typeface="ＭＳ Ｐゴシック"/>
          </a:endParaRPr>
        </a:p>
      </xdr:txBody>
    </xdr:sp>
    <xdr:clientData/>
  </xdr:oneCellAnchor>
  <xdr:twoCellAnchor>
    <xdr:from>
      <xdr:col>6</xdr:col>
      <xdr:colOff>422275</xdr:colOff>
      <xdr:row>38</xdr:row>
      <xdr:rowOff>79448</xdr:rowOff>
    </xdr:from>
    <xdr:to>
      <xdr:col>6</xdr:col>
      <xdr:colOff>600075</xdr:colOff>
      <xdr:row>38</xdr:row>
      <xdr:rowOff>79448</xdr:rowOff>
    </xdr:to>
    <xdr:cxnSp macro="">
      <xdr:nvCxnSpPr>
        <xdr:cNvPr id="59" name="直線コネクタ 58"/>
        <xdr:cNvCxnSpPr/>
      </xdr:nvCxnSpPr>
      <xdr:spPr>
        <a:xfrm>
          <a:off x="4546600" y="659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134873</xdr:rowOff>
    </xdr:from>
    <xdr:ext cx="469744" cy="259045"/>
    <xdr:sp macro="" textlink="">
      <xdr:nvSpPr>
        <xdr:cNvPr id="60" name="議会費最大値テキスト"/>
        <xdr:cNvSpPr txBox="1"/>
      </xdr:nvSpPr>
      <xdr:spPr>
        <a:xfrm>
          <a:off x="4686300" y="493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9,953</a:t>
          </a:r>
          <a:endParaRPr kumimoji="1" lang="ja-JP" altLang="en-US" sz="1000" b="1">
            <a:latin typeface="ＭＳ Ｐゴシック"/>
          </a:endParaRPr>
        </a:p>
      </xdr:txBody>
    </xdr:sp>
    <xdr:clientData/>
  </xdr:oneCellAnchor>
  <xdr:twoCellAnchor>
    <xdr:from>
      <xdr:col>6</xdr:col>
      <xdr:colOff>422275</xdr:colOff>
      <xdr:row>30</xdr:row>
      <xdr:rowOff>16746</xdr:rowOff>
    </xdr:from>
    <xdr:to>
      <xdr:col>6</xdr:col>
      <xdr:colOff>600075</xdr:colOff>
      <xdr:row>30</xdr:row>
      <xdr:rowOff>16746</xdr:rowOff>
    </xdr:to>
    <xdr:cxnSp macro="">
      <xdr:nvCxnSpPr>
        <xdr:cNvPr id="61" name="直線コネクタ 60"/>
        <xdr:cNvCxnSpPr/>
      </xdr:nvCxnSpPr>
      <xdr:spPr>
        <a:xfrm>
          <a:off x="4546600" y="516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17399</xdr:rowOff>
    </xdr:from>
    <xdr:to>
      <xdr:col>6</xdr:col>
      <xdr:colOff>511175</xdr:colOff>
      <xdr:row>37</xdr:row>
      <xdr:rowOff>25727</xdr:rowOff>
    </xdr:to>
    <xdr:cxnSp macro="">
      <xdr:nvCxnSpPr>
        <xdr:cNvPr id="62" name="直線コネクタ 61"/>
        <xdr:cNvCxnSpPr/>
      </xdr:nvCxnSpPr>
      <xdr:spPr>
        <a:xfrm>
          <a:off x="3797300" y="6361049"/>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26832</xdr:rowOff>
    </xdr:from>
    <xdr:ext cx="469744" cy="259045"/>
    <xdr:sp macro="" textlink="">
      <xdr:nvSpPr>
        <xdr:cNvPr id="63" name="議会費平均値テキスト"/>
        <xdr:cNvSpPr txBox="1"/>
      </xdr:nvSpPr>
      <xdr:spPr>
        <a:xfrm>
          <a:off x="4686300" y="6370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48405</xdr:rowOff>
    </xdr:from>
    <xdr:to>
      <xdr:col>6</xdr:col>
      <xdr:colOff>561975</xdr:colOff>
      <xdr:row>37</xdr:row>
      <xdr:rowOff>150005</xdr:rowOff>
    </xdr:to>
    <xdr:sp macro="" textlink="">
      <xdr:nvSpPr>
        <xdr:cNvPr id="64" name="フローチャート : 判断 63"/>
        <xdr:cNvSpPr/>
      </xdr:nvSpPr>
      <xdr:spPr>
        <a:xfrm>
          <a:off x="4584700" y="63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17399</xdr:rowOff>
    </xdr:from>
    <xdr:to>
      <xdr:col>5</xdr:col>
      <xdr:colOff>358775</xdr:colOff>
      <xdr:row>37</xdr:row>
      <xdr:rowOff>26380</xdr:rowOff>
    </xdr:to>
    <xdr:cxnSp macro="">
      <xdr:nvCxnSpPr>
        <xdr:cNvPr id="65" name="直線コネクタ 64"/>
        <xdr:cNvCxnSpPr/>
      </xdr:nvCxnSpPr>
      <xdr:spPr>
        <a:xfrm flipV="1">
          <a:off x="2908300" y="6361049"/>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61468</xdr:rowOff>
    </xdr:from>
    <xdr:to>
      <xdr:col>5</xdr:col>
      <xdr:colOff>409575</xdr:colOff>
      <xdr:row>37</xdr:row>
      <xdr:rowOff>163068</xdr:rowOff>
    </xdr:to>
    <xdr:sp macro="" textlink="">
      <xdr:nvSpPr>
        <xdr:cNvPr id="66" name="フローチャート : 判断 65"/>
        <xdr:cNvSpPr/>
      </xdr:nvSpPr>
      <xdr:spPr>
        <a:xfrm>
          <a:off x="3746500" y="64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154195</xdr:rowOff>
    </xdr:from>
    <xdr:ext cx="469744" cy="259045"/>
    <xdr:sp macro="" textlink="">
      <xdr:nvSpPr>
        <xdr:cNvPr id="67" name="テキスト ボックス 66"/>
        <xdr:cNvSpPr txBox="1"/>
      </xdr:nvSpPr>
      <xdr:spPr>
        <a:xfrm>
          <a:off x="3562427"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10378</xdr:rowOff>
    </xdr:from>
    <xdr:to>
      <xdr:col>4</xdr:col>
      <xdr:colOff>155575</xdr:colOff>
      <xdr:row>37</xdr:row>
      <xdr:rowOff>26380</xdr:rowOff>
    </xdr:to>
    <xdr:cxnSp macro="">
      <xdr:nvCxnSpPr>
        <xdr:cNvPr id="68" name="直線コネクタ 67"/>
        <xdr:cNvCxnSpPr/>
      </xdr:nvCxnSpPr>
      <xdr:spPr>
        <a:xfrm>
          <a:off x="2019300" y="635402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58529</xdr:rowOff>
    </xdr:from>
    <xdr:to>
      <xdr:col>4</xdr:col>
      <xdr:colOff>206375</xdr:colOff>
      <xdr:row>37</xdr:row>
      <xdr:rowOff>160129</xdr:rowOff>
    </xdr:to>
    <xdr:sp macro="" textlink="">
      <xdr:nvSpPr>
        <xdr:cNvPr id="69" name="フローチャート : 判断 68"/>
        <xdr:cNvSpPr/>
      </xdr:nvSpPr>
      <xdr:spPr>
        <a:xfrm>
          <a:off x="2857500" y="640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151256</xdr:rowOff>
    </xdr:from>
    <xdr:ext cx="469744" cy="259045"/>
    <xdr:sp macro="" textlink="">
      <xdr:nvSpPr>
        <xdr:cNvPr id="70" name="テキスト ボックス 69"/>
        <xdr:cNvSpPr txBox="1"/>
      </xdr:nvSpPr>
      <xdr:spPr>
        <a:xfrm>
          <a:off x="2673427" y="64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111452</xdr:rowOff>
    </xdr:from>
    <xdr:to>
      <xdr:col>2</xdr:col>
      <xdr:colOff>638175</xdr:colOff>
      <xdr:row>37</xdr:row>
      <xdr:rowOff>10378</xdr:rowOff>
    </xdr:to>
    <xdr:cxnSp macro="">
      <xdr:nvCxnSpPr>
        <xdr:cNvPr id="71" name="直線コネクタ 70"/>
        <xdr:cNvCxnSpPr/>
      </xdr:nvCxnSpPr>
      <xdr:spPr>
        <a:xfrm>
          <a:off x="1130300" y="6283652"/>
          <a:ext cx="889000" cy="7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43180</xdr:rowOff>
    </xdr:from>
    <xdr:to>
      <xdr:col>3</xdr:col>
      <xdr:colOff>3175</xdr:colOff>
      <xdr:row>37</xdr:row>
      <xdr:rowOff>144780</xdr:rowOff>
    </xdr:to>
    <xdr:sp macro="" textlink="">
      <xdr:nvSpPr>
        <xdr:cNvPr id="72" name="フローチャート : 判断 71"/>
        <xdr:cNvSpPr/>
      </xdr:nvSpPr>
      <xdr:spPr>
        <a:xfrm>
          <a:off x="1968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135907</xdr:rowOff>
    </xdr:from>
    <xdr:ext cx="469744" cy="259045"/>
    <xdr:sp macro="" textlink="">
      <xdr:nvSpPr>
        <xdr:cNvPr id="73" name="テキスト ボックス 72"/>
        <xdr:cNvSpPr txBox="1"/>
      </xdr:nvSpPr>
      <xdr:spPr>
        <a:xfrm>
          <a:off x="1784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158623</xdr:rowOff>
    </xdr:from>
    <xdr:to>
      <xdr:col>1</xdr:col>
      <xdr:colOff>485775</xdr:colOff>
      <xdr:row>37</xdr:row>
      <xdr:rowOff>88773</xdr:rowOff>
    </xdr:to>
    <xdr:sp macro="" textlink="">
      <xdr:nvSpPr>
        <xdr:cNvPr id="74" name="フローチャート : 判断 73"/>
        <xdr:cNvSpPr/>
      </xdr:nvSpPr>
      <xdr:spPr>
        <a:xfrm>
          <a:off x="1079500" y="633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79900</xdr:rowOff>
    </xdr:from>
    <xdr:ext cx="469744" cy="259045"/>
    <xdr:sp macro="" textlink="">
      <xdr:nvSpPr>
        <xdr:cNvPr id="75" name="テキスト ボックス 74"/>
        <xdr:cNvSpPr txBox="1"/>
      </xdr:nvSpPr>
      <xdr:spPr>
        <a:xfrm>
          <a:off x="895427" y="642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146377</xdr:rowOff>
    </xdr:from>
    <xdr:to>
      <xdr:col>6</xdr:col>
      <xdr:colOff>561975</xdr:colOff>
      <xdr:row>37</xdr:row>
      <xdr:rowOff>76527</xdr:rowOff>
    </xdr:to>
    <xdr:sp macro="" textlink="">
      <xdr:nvSpPr>
        <xdr:cNvPr id="81" name="円/楕円 80"/>
        <xdr:cNvSpPr/>
      </xdr:nvSpPr>
      <xdr:spPr>
        <a:xfrm>
          <a:off x="45847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169254</xdr:rowOff>
    </xdr:from>
    <xdr:ext cx="469744" cy="259045"/>
    <xdr:sp macro="" textlink="">
      <xdr:nvSpPr>
        <xdr:cNvPr id="82" name="議会費該当値テキスト"/>
        <xdr:cNvSpPr txBox="1"/>
      </xdr:nvSpPr>
      <xdr:spPr>
        <a:xfrm>
          <a:off x="4686300" y="617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138049</xdr:rowOff>
    </xdr:from>
    <xdr:to>
      <xdr:col>5</xdr:col>
      <xdr:colOff>409575</xdr:colOff>
      <xdr:row>37</xdr:row>
      <xdr:rowOff>68199</xdr:rowOff>
    </xdr:to>
    <xdr:sp macro="" textlink="">
      <xdr:nvSpPr>
        <xdr:cNvPr id="83" name="円/楕円 82"/>
        <xdr:cNvSpPr/>
      </xdr:nvSpPr>
      <xdr:spPr>
        <a:xfrm>
          <a:off x="3746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84726</xdr:rowOff>
    </xdr:from>
    <xdr:ext cx="469744" cy="259045"/>
    <xdr:sp macro="" textlink="">
      <xdr:nvSpPr>
        <xdr:cNvPr id="84" name="テキスト ボックス 83"/>
        <xdr:cNvSpPr txBox="1"/>
      </xdr:nvSpPr>
      <xdr:spPr>
        <a:xfrm>
          <a:off x="3562427" y="608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147030</xdr:rowOff>
    </xdr:from>
    <xdr:to>
      <xdr:col>4</xdr:col>
      <xdr:colOff>206375</xdr:colOff>
      <xdr:row>37</xdr:row>
      <xdr:rowOff>77180</xdr:rowOff>
    </xdr:to>
    <xdr:sp macro="" textlink="">
      <xdr:nvSpPr>
        <xdr:cNvPr id="85" name="円/楕円 84"/>
        <xdr:cNvSpPr/>
      </xdr:nvSpPr>
      <xdr:spPr>
        <a:xfrm>
          <a:off x="2857500" y="63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93707</xdr:rowOff>
    </xdr:from>
    <xdr:ext cx="469744" cy="259045"/>
    <xdr:sp macro="" textlink="">
      <xdr:nvSpPr>
        <xdr:cNvPr id="86" name="テキスト ボックス 85"/>
        <xdr:cNvSpPr txBox="1"/>
      </xdr:nvSpPr>
      <xdr:spPr>
        <a:xfrm>
          <a:off x="2673427" y="609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131028</xdr:rowOff>
    </xdr:from>
    <xdr:to>
      <xdr:col>3</xdr:col>
      <xdr:colOff>3175</xdr:colOff>
      <xdr:row>37</xdr:row>
      <xdr:rowOff>61178</xdr:rowOff>
    </xdr:to>
    <xdr:sp macro="" textlink="">
      <xdr:nvSpPr>
        <xdr:cNvPr id="87" name="円/楕円 86"/>
        <xdr:cNvSpPr/>
      </xdr:nvSpPr>
      <xdr:spPr>
        <a:xfrm>
          <a:off x="1968500" y="63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77705</xdr:rowOff>
    </xdr:from>
    <xdr:ext cx="469744" cy="259045"/>
    <xdr:sp macro="" textlink="">
      <xdr:nvSpPr>
        <xdr:cNvPr id="88" name="テキスト ボックス 87"/>
        <xdr:cNvSpPr txBox="1"/>
      </xdr:nvSpPr>
      <xdr:spPr>
        <a:xfrm>
          <a:off x="1784427" y="60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60652</xdr:rowOff>
    </xdr:from>
    <xdr:to>
      <xdr:col>1</xdr:col>
      <xdr:colOff>485775</xdr:colOff>
      <xdr:row>36</xdr:row>
      <xdr:rowOff>162252</xdr:rowOff>
    </xdr:to>
    <xdr:sp macro="" textlink="">
      <xdr:nvSpPr>
        <xdr:cNvPr id="89" name="円/楕円 88"/>
        <xdr:cNvSpPr/>
      </xdr:nvSpPr>
      <xdr:spPr>
        <a:xfrm>
          <a:off x="1079500" y="623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7329</xdr:rowOff>
    </xdr:from>
    <xdr:ext cx="469744" cy="259045"/>
    <xdr:sp macro="" textlink="">
      <xdr:nvSpPr>
        <xdr:cNvPr id="90" name="テキスト ボックス 89"/>
        <xdr:cNvSpPr txBox="1"/>
      </xdr:nvSpPr>
      <xdr:spPr>
        <a:xfrm>
          <a:off x="895427" y="600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125031</xdr:rowOff>
    </xdr:from>
    <xdr:to>
      <xdr:col>6</xdr:col>
      <xdr:colOff>510540</xdr:colOff>
      <xdr:row>57</xdr:row>
      <xdr:rowOff>143289</xdr:rowOff>
    </xdr:to>
    <xdr:cxnSp macro="">
      <xdr:nvCxnSpPr>
        <xdr:cNvPr id="114" name="直線コネクタ 113"/>
        <xdr:cNvCxnSpPr/>
      </xdr:nvCxnSpPr>
      <xdr:spPr>
        <a:xfrm flipV="1">
          <a:off x="4633595" y="8697531"/>
          <a:ext cx="1270" cy="12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147116</xdr:rowOff>
    </xdr:from>
    <xdr:ext cx="534377" cy="259045"/>
    <xdr:sp macro="" textlink="">
      <xdr:nvSpPr>
        <xdr:cNvPr id="115" name="総務費最小値テキスト"/>
        <xdr:cNvSpPr txBox="1"/>
      </xdr:nvSpPr>
      <xdr:spPr>
        <a:xfrm>
          <a:off x="4686300" y="99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32,029</a:t>
          </a:r>
          <a:endParaRPr kumimoji="1" lang="ja-JP" altLang="en-US" sz="1000" b="1">
            <a:latin typeface="ＭＳ Ｐゴシック"/>
          </a:endParaRPr>
        </a:p>
      </xdr:txBody>
    </xdr:sp>
    <xdr:clientData/>
  </xdr:oneCellAnchor>
  <xdr:twoCellAnchor>
    <xdr:from>
      <xdr:col>6</xdr:col>
      <xdr:colOff>422275</xdr:colOff>
      <xdr:row>57</xdr:row>
      <xdr:rowOff>143289</xdr:rowOff>
    </xdr:from>
    <xdr:to>
      <xdr:col>6</xdr:col>
      <xdr:colOff>600075</xdr:colOff>
      <xdr:row>57</xdr:row>
      <xdr:rowOff>143289</xdr:rowOff>
    </xdr:to>
    <xdr:cxnSp macro="">
      <xdr:nvCxnSpPr>
        <xdr:cNvPr id="116" name="直線コネクタ 115"/>
        <xdr:cNvCxnSpPr/>
      </xdr:nvCxnSpPr>
      <xdr:spPr>
        <a:xfrm>
          <a:off x="4546600" y="991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71708</xdr:rowOff>
    </xdr:from>
    <xdr:ext cx="599010" cy="259045"/>
    <xdr:sp macro="" textlink="">
      <xdr:nvSpPr>
        <xdr:cNvPr id="117" name="総務費最大値テキスト"/>
        <xdr:cNvSpPr txBox="1"/>
      </xdr:nvSpPr>
      <xdr:spPr>
        <a:xfrm>
          <a:off x="4686300" y="847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191,925</a:t>
          </a:r>
          <a:endParaRPr kumimoji="1" lang="ja-JP" altLang="en-US" sz="1000" b="1">
            <a:latin typeface="ＭＳ Ｐゴシック"/>
          </a:endParaRPr>
        </a:p>
      </xdr:txBody>
    </xdr:sp>
    <xdr:clientData/>
  </xdr:oneCellAnchor>
  <xdr:twoCellAnchor>
    <xdr:from>
      <xdr:col>6</xdr:col>
      <xdr:colOff>422275</xdr:colOff>
      <xdr:row>50</xdr:row>
      <xdr:rowOff>125031</xdr:rowOff>
    </xdr:from>
    <xdr:to>
      <xdr:col>6</xdr:col>
      <xdr:colOff>600075</xdr:colOff>
      <xdr:row>50</xdr:row>
      <xdr:rowOff>125031</xdr:rowOff>
    </xdr:to>
    <xdr:cxnSp macro="">
      <xdr:nvCxnSpPr>
        <xdr:cNvPr id="118" name="直線コネクタ 117"/>
        <xdr:cNvCxnSpPr/>
      </xdr:nvCxnSpPr>
      <xdr:spPr>
        <a:xfrm>
          <a:off x="4546600" y="869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12529</xdr:rowOff>
    </xdr:from>
    <xdr:to>
      <xdr:col>6</xdr:col>
      <xdr:colOff>511175</xdr:colOff>
      <xdr:row>57</xdr:row>
      <xdr:rowOff>36861</xdr:rowOff>
    </xdr:to>
    <xdr:cxnSp macro="">
      <xdr:nvCxnSpPr>
        <xdr:cNvPr id="119" name="直線コネクタ 118"/>
        <xdr:cNvCxnSpPr/>
      </xdr:nvCxnSpPr>
      <xdr:spPr>
        <a:xfrm>
          <a:off x="3797300" y="9785179"/>
          <a:ext cx="838200" cy="2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148399</xdr:rowOff>
    </xdr:from>
    <xdr:ext cx="534377" cy="259045"/>
    <xdr:sp macro="" textlink="">
      <xdr:nvSpPr>
        <xdr:cNvPr id="120" name="総務費平均値テキスト"/>
        <xdr:cNvSpPr txBox="1"/>
      </xdr:nvSpPr>
      <xdr:spPr>
        <a:xfrm>
          <a:off x="4686300" y="9578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125522</xdr:rowOff>
    </xdr:from>
    <xdr:to>
      <xdr:col>6</xdr:col>
      <xdr:colOff>561975</xdr:colOff>
      <xdr:row>57</xdr:row>
      <xdr:rowOff>55672</xdr:rowOff>
    </xdr:to>
    <xdr:sp macro="" textlink="">
      <xdr:nvSpPr>
        <xdr:cNvPr id="121" name="フローチャート : 判断 120"/>
        <xdr:cNvSpPr/>
      </xdr:nvSpPr>
      <xdr:spPr>
        <a:xfrm>
          <a:off x="4584700" y="972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9931</xdr:rowOff>
    </xdr:from>
    <xdr:to>
      <xdr:col>5</xdr:col>
      <xdr:colOff>358775</xdr:colOff>
      <xdr:row>57</xdr:row>
      <xdr:rowOff>12529</xdr:rowOff>
    </xdr:to>
    <xdr:cxnSp macro="">
      <xdr:nvCxnSpPr>
        <xdr:cNvPr id="122" name="直線コネクタ 121"/>
        <xdr:cNvCxnSpPr/>
      </xdr:nvCxnSpPr>
      <xdr:spPr>
        <a:xfrm>
          <a:off x="2908300" y="9782581"/>
          <a:ext cx="8890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139154</xdr:rowOff>
    </xdr:from>
    <xdr:to>
      <xdr:col>5</xdr:col>
      <xdr:colOff>409575</xdr:colOff>
      <xdr:row>57</xdr:row>
      <xdr:rowOff>69304</xdr:rowOff>
    </xdr:to>
    <xdr:sp macro="" textlink="">
      <xdr:nvSpPr>
        <xdr:cNvPr id="123" name="フローチャート : 判断 122"/>
        <xdr:cNvSpPr/>
      </xdr:nvSpPr>
      <xdr:spPr>
        <a:xfrm>
          <a:off x="3746500" y="9740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60431</xdr:rowOff>
    </xdr:from>
    <xdr:ext cx="534377" cy="259045"/>
    <xdr:sp macro="" textlink="">
      <xdr:nvSpPr>
        <xdr:cNvPr id="124" name="テキスト ボックス 123"/>
        <xdr:cNvSpPr txBox="1"/>
      </xdr:nvSpPr>
      <xdr:spPr>
        <a:xfrm>
          <a:off x="3530111" y="98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85758</xdr:rowOff>
    </xdr:from>
    <xdr:to>
      <xdr:col>4</xdr:col>
      <xdr:colOff>155575</xdr:colOff>
      <xdr:row>57</xdr:row>
      <xdr:rowOff>9931</xdr:rowOff>
    </xdr:to>
    <xdr:cxnSp macro="">
      <xdr:nvCxnSpPr>
        <xdr:cNvPr id="125" name="直線コネクタ 124"/>
        <xdr:cNvCxnSpPr/>
      </xdr:nvCxnSpPr>
      <xdr:spPr>
        <a:xfrm>
          <a:off x="2019300" y="9686958"/>
          <a:ext cx="889000" cy="9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166045</xdr:rowOff>
    </xdr:from>
    <xdr:to>
      <xdr:col>4</xdr:col>
      <xdr:colOff>206375</xdr:colOff>
      <xdr:row>57</xdr:row>
      <xdr:rowOff>96195</xdr:rowOff>
    </xdr:to>
    <xdr:sp macro="" textlink="">
      <xdr:nvSpPr>
        <xdr:cNvPr id="126" name="フローチャート : 判断 125"/>
        <xdr:cNvSpPr/>
      </xdr:nvSpPr>
      <xdr:spPr>
        <a:xfrm>
          <a:off x="2857500" y="976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87322</xdr:rowOff>
    </xdr:from>
    <xdr:ext cx="534377" cy="259045"/>
    <xdr:sp macro="" textlink="">
      <xdr:nvSpPr>
        <xdr:cNvPr id="127" name="テキスト ボックス 126"/>
        <xdr:cNvSpPr txBox="1"/>
      </xdr:nvSpPr>
      <xdr:spPr>
        <a:xfrm>
          <a:off x="2641111" y="98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44,876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85758</xdr:rowOff>
    </xdr:from>
    <xdr:to>
      <xdr:col>2</xdr:col>
      <xdr:colOff>638175</xdr:colOff>
      <xdr:row>57</xdr:row>
      <xdr:rowOff>20317</xdr:rowOff>
    </xdr:to>
    <xdr:cxnSp macro="">
      <xdr:nvCxnSpPr>
        <xdr:cNvPr id="128" name="直線コネクタ 127"/>
        <xdr:cNvCxnSpPr/>
      </xdr:nvCxnSpPr>
      <xdr:spPr>
        <a:xfrm flipV="1">
          <a:off x="1130300" y="9686958"/>
          <a:ext cx="889000" cy="10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3191</xdr:rowOff>
    </xdr:from>
    <xdr:to>
      <xdr:col>3</xdr:col>
      <xdr:colOff>3175</xdr:colOff>
      <xdr:row>57</xdr:row>
      <xdr:rowOff>104791</xdr:rowOff>
    </xdr:to>
    <xdr:sp macro="" textlink="">
      <xdr:nvSpPr>
        <xdr:cNvPr id="129" name="フローチャート : 判断 128"/>
        <xdr:cNvSpPr/>
      </xdr:nvSpPr>
      <xdr:spPr>
        <a:xfrm>
          <a:off x="1968500" y="97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95918</xdr:rowOff>
    </xdr:from>
    <xdr:ext cx="534377" cy="259045"/>
    <xdr:sp macro="" textlink="">
      <xdr:nvSpPr>
        <xdr:cNvPr id="130" name="テキスト ボックス 129"/>
        <xdr:cNvSpPr txBox="1"/>
      </xdr:nvSpPr>
      <xdr:spPr>
        <a:xfrm>
          <a:off x="1752111" y="98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43,748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10468</xdr:rowOff>
    </xdr:from>
    <xdr:to>
      <xdr:col>1</xdr:col>
      <xdr:colOff>485775</xdr:colOff>
      <xdr:row>57</xdr:row>
      <xdr:rowOff>112068</xdr:rowOff>
    </xdr:to>
    <xdr:sp macro="" textlink="">
      <xdr:nvSpPr>
        <xdr:cNvPr id="131" name="フローチャート : 判断 130"/>
        <xdr:cNvSpPr/>
      </xdr:nvSpPr>
      <xdr:spPr>
        <a:xfrm>
          <a:off x="1079500" y="978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103195</xdr:rowOff>
    </xdr:from>
    <xdr:ext cx="534377" cy="259045"/>
    <xdr:sp macro="" textlink="">
      <xdr:nvSpPr>
        <xdr:cNvPr id="132" name="テキスト ボックス 131"/>
        <xdr:cNvSpPr txBox="1"/>
      </xdr:nvSpPr>
      <xdr:spPr>
        <a:xfrm>
          <a:off x="863111" y="987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157511</xdr:rowOff>
    </xdr:from>
    <xdr:to>
      <xdr:col>6</xdr:col>
      <xdr:colOff>561975</xdr:colOff>
      <xdr:row>57</xdr:row>
      <xdr:rowOff>87661</xdr:rowOff>
    </xdr:to>
    <xdr:sp macro="" textlink="">
      <xdr:nvSpPr>
        <xdr:cNvPr id="138" name="円/楕円 137"/>
        <xdr:cNvSpPr/>
      </xdr:nvSpPr>
      <xdr:spPr>
        <a:xfrm>
          <a:off x="4584700" y="97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103949</xdr:rowOff>
    </xdr:from>
    <xdr:ext cx="534377" cy="259045"/>
    <xdr:sp macro="" textlink="">
      <xdr:nvSpPr>
        <xdr:cNvPr id="139" name="総務費該当値テキスト"/>
        <xdr:cNvSpPr txBox="1"/>
      </xdr:nvSpPr>
      <xdr:spPr>
        <a:xfrm>
          <a:off x="4686300" y="97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45,996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133179</xdr:rowOff>
    </xdr:from>
    <xdr:to>
      <xdr:col>5</xdr:col>
      <xdr:colOff>409575</xdr:colOff>
      <xdr:row>57</xdr:row>
      <xdr:rowOff>63329</xdr:rowOff>
    </xdr:to>
    <xdr:sp macro="" textlink="">
      <xdr:nvSpPr>
        <xdr:cNvPr id="140" name="円/楕円 139"/>
        <xdr:cNvSpPr/>
      </xdr:nvSpPr>
      <xdr:spPr>
        <a:xfrm>
          <a:off x="3746500" y="97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79856</xdr:rowOff>
    </xdr:from>
    <xdr:ext cx="534377" cy="259045"/>
    <xdr:sp macro="" textlink="">
      <xdr:nvSpPr>
        <xdr:cNvPr id="141" name="テキスト ボックス 140"/>
        <xdr:cNvSpPr txBox="1"/>
      </xdr:nvSpPr>
      <xdr:spPr>
        <a:xfrm>
          <a:off x="3530111" y="95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130581</xdr:rowOff>
    </xdr:from>
    <xdr:to>
      <xdr:col>4</xdr:col>
      <xdr:colOff>206375</xdr:colOff>
      <xdr:row>57</xdr:row>
      <xdr:rowOff>60731</xdr:rowOff>
    </xdr:to>
    <xdr:sp macro="" textlink="">
      <xdr:nvSpPr>
        <xdr:cNvPr id="142" name="円/楕円 141"/>
        <xdr:cNvSpPr/>
      </xdr:nvSpPr>
      <xdr:spPr>
        <a:xfrm>
          <a:off x="2857500" y="973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77258</xdr:rowOff>
    </xdr:from>
    <xdr:ext cx="534377" cy="259045"/>
    <xdr:sp macro="" textlink="">
      <xdr:nvSpPr>
        <xdr:cNvPr id="143" name="テキスト ボックス 142"/>
        <xdr:cNvSpPr txBox="1"/>
      </xdr:nvSpPr>
      <xdr:spPr>
        <a:xfrm>
          <a:off x="2641111" y="950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49,530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34958</xdr:rowOff>
    </xdr:from>
    <xdr:to>
      <xdr:col>3</xdr:col>
      <xdr:colOff>3175</xdr:colOff>
      <xdr:row>56</xdr:row>
      <xdr:rowOff>136558</xdr:rowOff>
    </xdr:to>
    <xdr:sp macro="" textlink="">
      <xdr:nvSpPr>
        <xdr:cNvPr id="144" name="円/楕円 143"/>
        <xdr:cNvSpPr/>
      </xdr:nvSpPr>
      <xdr:spPr>
        <a:xfrm>
          <a:off x="1968500" y="963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153085</xdr:rowOff>
    </xdr:from>
    <xdr:ext cx="534377" cy="259045"/>
    <xdr:sp macro="" textlink="">
      <xdr:nvSpPr>
        <xdr:cNvPr id="145" name="テキスト ボックス 144"/>
        <xdr:cNvSpPr txBox="1"/>
      </xdr:nvSpPr>
      <xdr:spPr>
        <a:xfrm>
          <a:off x="1752111" y="9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62,079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140967</xdr:rowOff>
    </xdr:from>
    <xdr:to>
      <xdr:col>1</xdr:col>
      <xdr:colOff>485775</xdr:colOff>
      <xdr:row>57</xdr:row>
      <xdr:rowOff>71117</xdr:rowOff>
    </xdr:to>
    <xdr:sp macro="" textlink="">
      <xdr:nvSpPr>
        <xdr:cNvPr id="146" name="円/楕円 145"/>
        <xdr:cNvSpPr/>
      </xdr:nvSpPr>
      <xdr:spPr>
        <a:xfrm>
          <a:off x="1079500" y="974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87644</xdr:rowOff>
    </xdr:from>
    <xdr:ext cx="534377" cy="259045"/>
    <xdr:sp macro="" textlink="">
      <xdr:nvSpPr>
        <xdr:cNvPr id="147" name="テキスト ボックス 146"/>
        <xdr:cNvSpPr txBox="1"/>
      </xdr:nvSpPr>
      <xdr:spPr>
        <a:xfrm>
          <a:off x="863111" y="951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167981</xdr:rowOff>
    </xdr:from>
    <xdr:to>
      <xdr:col>6</xdr:col>
      <xdr:colOff>510540</xdr:colOff>
      <xdr:row>79</xdr:row>
      <xdr:rowOff>155941</xdr:rowOff>
    </xdr:to>
    <xdr:cxnSp macro="">
      <xdr:nvCxnSpPr>
        <xdr:cNvPr id="174" name="直線コネクタ 173"/>
        <xdr:cNvCxnSpPr/>
      </xdr:nvCxnSpPr>
      <xdr:spPr>
        <a:xfrm flipV="1">
          <a:off x="4633595" y="12169481"/>
          <a:ext cx="1270" cy="153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159768</xdr:rowOff>
    </xdr:from>
    <xdr:ext cx="599010" cy="259045"/>
    <xdr:sp macro="" textlink="">
      <xdr:nvSpPr>
        <xdr:cNvPr id="175" name="民生費最小値テキスト"/>
        <xdr:cNvSpPr txBox="1"/>
      </xdr:nvSpPr>
      <xdr:spPr>
        <a:xfrm>
          <a:off x="4686300" y="1370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144,758</a:t>
          </a:r>
          <a:endParaRPr kumimoji="1" lang="ja-JP" altLang="en-US" sz="1000" b="1">
            <a:latin typeface="ＭＳ Ｐゴシック"/>
          </a:endParaRPr>
        </a:p>
      </xdr:txBody>
    </xdr:sp>
    <xdr:clientData/>
  </xdr:oneCellAnchor>
  <xdr:twoCellAnchor>
    <xdr:from>
      <xdr:col>6</xdr:col>
      <xdr:colOff>422275</xdr:colOff>
      <xdr:row>79</xdr:row>
      <xdr:rowOff>155941</xdr:rowOff>
    </xdr:from>
    <xdr:to>
      <xdr:col>6</xdr:col>
      <xdr:colOff>600075</xdr:colOff>
      <xdr:row>79</xdr:row>
      <xdr:rowOff>155941</xdr:rowOff>
    </xdr:to>
    <xdr:cxnSp macro="">
      <xdr:nvCxnSpPr>
        <xdr:cNvPr id="176" name="直線コネクタ 175"/>
        <xdr:cNvCxnSpPr/>
      </xdr:nvCxnSpPr>
      <xdr:spPr>
        <a:xfrm>
          <a:off x="4546600" y="1370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114658</xdr:rowOff>
    </xdr:from>
    <xdr:ext cx="599010" cy="259045"/>
    <xdr:sp macro="" textlink="">
      <xdr:nvSpPr>
        <xdr:cNvPr id="177" name="民生費最大値テキスト"/>
        <xdr:cNvSpPr txBox="1"/>
      </xdr:nvSpPr>
      <xdr:spPr>
        <a:xfrm>
          <a:off x="4686300" y="1194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285,402</a:t>
          </a:r>
          <a:endParaRPr kumimoji="1" lang="ja-JP" altLang="en-US" sz="1000" b="1">
            <a:latin typeface="ＭＳ Ｐゴシック"/>
          </a:endParaRPr>
        </a:p>
      </xdr:txBody>
    </xdr:sp>
    <xdr:clientData/>
  </xdr:oneCellAnchor>
  <xdr:twoCellAnchor>
    <xdr:from>
      <xdr:col>6</xdr:col>
      <xdr:colOff>422275</xdr:colOff>
      <xdr:row>70</xdr:row>
      <xdr:rowOff>167981</xdr:rowOff>
    </xdr:from>
    <xdr:to>
      <xdr:col>6</xdr:col>
      <xdr:colOff>600075</xdr:colOff>
      <xdr:row>70</xdr:row>
      <xdr:rowOff>167981</xdr:rowOff>
    </xdr:to>
    <xdr:cxnSp macro="">
      <xdr:nvCxnSpPr>
        <xdr:cNvPr id="178" name="直線コネクタ 177"/>
        <xdr:cNvCxnSpPr/>
      </xdr:nvCxnSpPr>
      <xdr:spPr>
        <a:xfrm>
          <a:off x="4546600" y="1216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155843</xdr:rowOff>
    </xdr:from>
    <xdr:to>
      <xdr:col>6</xdr:col>
      <xdr:colOff>511175</xdr:colOff>
      <xdr:row>75</xdr:row>
      <xdr:rowOff>162114</xdr:rowOff>
    </xdr:to>
    <xdr:cxnSp macro="">
      <xdr:nvCxnSpPr>
        <xdr:cNvPr id="179" name="直線コネクタ 178"/>
        <xdr:cNvCxnSpPr/>
      </xdr:nvCxnSpPr>
      <xdr:spPr>
        <a:xfrm flipV="1">
          <a:off x="3797300" y="13014593"/>
          <a:ext cx="8382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79225</xdr:rowOff>
    </xdr:from>
    <xdr:ext cx="599010" cy="259045"/>
    <xdr:sp macro="" textlink="">
      <xdr:nvSpPr>
        <xdr:cNvPr id="180" name="民生費平均値テキスト"/>
        <xdr:cNvSpPr txBox="1"/>
      </xdr:nvSpPr>
      <xdr:spPr>
        <a:xfrm>
          <a:off x="4686300" y="13109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192,407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100798</xdr:rowOff>
    </xdr:from>
    <xdr:to>
      <xdr:col>6</xdr:col>
      <xdr:colOff>561975</xdr:colOff>
      <xdr:row>77</xdr:row>
      <xdr:rowOff>30948</xdr:rowOff>
    </xdr:to>
    <xdr:sp macro="" textlink="">
      <xdr:nvSpPr>
        <xdr:cNvPr id="181" name="フローチャート : 判断 180"/>
        <xdr:cNvSpPr/>
      </xdr:nvSpPr>
      <xdr:spPr>
        <a:xfrm>
          <a:off x="4584700" y="131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162114</xdr:rowOff>
    </xdr:from>
    <xdr:to>
      <xdr:col>5</xdr:col>
      <xdr:colOff>358775</xdr:colOff>
      <xdr:row>76</xdr:row>
      <xdr:rowOff>60615</xdr:rowOff>
    </xdr:to>
    <xdr:cxnSp macro="">
      <xdr:nvCxnSpPr>
        <xdr:cNvPr id="182" name="直線コネクタ 181"/>
        <xdr:cNvCxnSpPr/>
      </xdr:nvCxnSpPr>
      <xdr:spPr>
        <a:xfrm flipV="1">
          <a:off x="2908300" y="13020864"/>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130581</xdr:rowOff>
    </xdr:from>
    <xdr:to>
      <xdr:col>5</xdr:col>
      <xdr:colOff>409575</xdr:colOff>
      <xdr:row>77</xdr:row>
      <xdr:rowOff>60731</xdr:rowOff>
    </xdr:to>
    <xdr:sp macro="" textlink="">
      <xdr:nvSpPr>
        <xdr:cNvPr id="183" name="フローチャート : 判断 182"/>
        <xdr:cNvSpPr/>
      </xdr:nvSpPr>
      <xdr:spPr>
        <a:xfrm>
          <a:off x="3746500" y="131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51858</xdr:rowOff>
    </xdr:from>
    <xdr:ext cx="599010" cy="259045"/>
    <xdr:sp macro="" textlink="">
      <xdr:nvSpPr>
        <xdr:cNvPr id="184" name="テキスト ボックス 183"/>
        <xdr:cNvSpPr txBox="1"/>
      </xdr:nvSpPr>
      <xdr:spPr>
        <a:xfrm>
          <a:off x="3497794" y="132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189,671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60615</xdr:rowOff>
    </xdr:from>
    <xdr:to>
      <xdr:col>4</xdr:col>
      <xdr:colOff>155575</xdr:colOff>
      <xdr:row>76</xdr:row>
      <xdr:rowOff>73831</xdr:rowOff>
    </xdr:to>
    <xdr:cxnSp macro="">
      <xdr:nvCxnSpPr>
        <xdr:cNvPr id="185" name="直線コネクタ 184"/>
        <xdr:cNvCxnSpPr/>
      </xdr:nvCxnSpPr>
      <xdr:spPr>
        <a:xfrm flipV="1">
          <a:off x="2019300" y="13090815"/>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73594</xdr:rowOff>
    </xdr:from>
    <xdr:to>
      <xdr:col>4</xdr:col>
      <xdr:colOff>206375</xdr:colOff>
      <xdr:row>78</xdr:row>
      <xdr:rowOff>3744</xdr:rowOff>
    </xdr:to>
    <xdr:sp macro="" textlink="">
      <xdr:nvSpPr>
        <xdr:cNvPr id="186" name="フローチャート : 判断 185"/>
        <xdr:cNvSpPr/>
      </xdr:nvSpPr>
      <xdr:spPr>
        <a:xfrm>
          <a:off x="2857500" y="1327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166321</xdr:rowOff>
    </xdr:from>
    <xdr:ext cx="599010" cy="259045"/>
    <xdr:sp macro="" textlink="">
      <xdr:nvSpPr>
        <xdr:cNvPr id="187" name="テキスト ボックス 186"/>
        <xdr:cNvSpPr txBox="1"/>
      </xdr:nvSpPr>
      <xdr:spPr>
        <a:xfrm>
          <a:off x="2608794" y="1336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179,156</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160317</xdr:rowOff>
    </xdr:from>
    <xdr:to>
      <xdr:col>2</xdr:col>
      <xdr:colOff>638175</xdr:colOff>
      <xdr:row>76</xdr:row>
      <xdr:rowOff>73831</xdr:rowOff>
    </xdr:to>
    <xdr:cxnSp macro="">
      <xdr:nvCxnSpPr>
        <xdr:cNvPr id="188" name="直線コネクタ 187"/>
        <xdr:cNvCxnSpPr/>
      </xdr:nvCxnSpPr>
      <xdr:spPr>
        <a:xfrm>
          <a:off x="1130300" y="13019067"/>
          <a:ext cx="889000" cy="8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92024</xdr:rowOff>
    </xdr:from>
    <xdr:to>
      <xdr:col>3</xdr:col>
      <xdr:colOff>3175</xdr:colOff>
      <xdr:row>78</xdr:row>
      <xdr:rowOff>22174</xdr:rowOff>
    </xdr:to>
    <xdr:sp macro="" textlink="">
      <xdr:nvSpPr>
        <xdr:cNvPr id="189" name="フローチャート : 判断 188"/>
        <xdr:cNvSpPr/>
      </xdr:nvSpPr>
      <xdr:spPr>
        <a:xfrm>
          <a:off x="1968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13301</xdr:rowOff>
    </xdr:from>
    <xdr:ext cx="599010" cy="259045"/>
    <xdr:sp macro="" textlink="">
      <xdr:nvSpPr>
        <xdr:cNvPr id="190" name="テキスト ボックス 189"/>
        <xdr:cNvSpPr txBox="1"/>
      </xdr:nvSpPr>
      <xdr:spPr>
        <a:xfrm>
          <a:off x="1719794" y="1338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177,463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49603</xdr:rowOff>
    </xdr:from>
    <xdr:to>
      <xdr:col>1</xdr:col>
      <xdr:colOff>485775</xdr:colOff>
      <xdr:row>77</xdr:row>
      <xdr:rowOff>151203</xdr:rowOff>
    </xdr:to>
    <xdr:sp macro="" textlink="">
      <xdr:nvSpPr>
        <xdr:cNvPr id="191" name="フローチャート : 判断 190"/>
        <xdr:cNvSpPr/>
      </xdr:nvSpPr>
      <xdr:spPr>
        <a:xfrm>
          <a:off x="1079500" y="132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142330</xdr:rowOff>
    </xdr:from>
    <xdr:ext cx="599010" cy="259045"/>
    <xdr:sp macro="" textlink="">
      <xdr:nvSpPr>
        <xdr:cNvPr id="192" name="テキスト ボックス 191"/>
        <xdr:cNvSpPr txBox="1"/>
      </xdr:nvSpPr>
      <xdr:spPr>
        <a:xfrm>
          <a:off x="830794" y="1334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181,360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105043</xdr:rowOff>
    </xdr:from>
    <xdr:to>
      <xdr:col>6</xdr:col>
      <xdr:colOff>561975</xdr:colOff>
      <xdr:row>76</xdr:row>
      <xdr:rowOff>35193</xdr:rowOff>
    </xdr:to>
    <xdr:sp macro="" textlink="">
      <xdr:nvSpPr>
        <xdr:cNvPr id="198" name="円/楕円 197"/>
        <xdr:cNvSpPr/>
      </xdr:nvSpPr>
      <xdr:spPr>
        <a:xfrm>
          <a:off x="4584700" y="129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127920</xdr:rowOff>
    </xdr:from>
    <xdr:ext cx="599010" cy="259045"/>
    <xdr:sp macro="" textlink="">
      <xdr:nvSpPr>
        <xdr:cNvPr id="199" name="民生費該当値テキスト"/>
        <xdr:cNvSpPr txBox="1"/>
      </xdr:nvSpPr>
      <xdr:spPr>
        <a:xfrm>
          <a:off x="4686300" y="1281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207,767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111313</xdr:rowOff>
    </xdr:from>
    <xdr:to>
      <xdr:col>5</xdr:col>
      <xdr:colOff>409575</xdr:colOff>
      <xdr:row>76</xdr:row>
      <xdr:rowOff>41464</xdr:rowOff>
    </xdr:to>
    <xdr:sp macro="" textlink="">
      <xdr:nvSpPr>
        <xdr:cNvPr id="200" name="円/楕円 199"/>
        <xdr:cNvSpPr/>
      </xdr:nvSpPr>
      <xdr:spPr>
        <a:xfrm>
          <a:off x="3746500" y="129700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57990</xdr:rowOff>
    </xdr:from>
    <xdr:ext cx="599010" cy="259045"/>
    <xdr:sp macro="" textlink="">
      <xdr:nvSpPr>
        <xdr:cNvPr id="201" name="テキスト ボックス 200"/>
        <xdr:cNvSpPr txBox="1"/>
      </xdr:nvSpPr>
      <xdr:spPr>
        <a:xfrm>
          <a:off x="3497794" y="1274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207,191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9815</xdr:rowOff>
    </xdr:from>
    <xdr:to>
      <xdr:col>4</xdr:col>
      <xdr:colOff>206375</xdr:colOff>
      <xdr:row>76</xdr:row>
      <xdr:rowOff>111415</xdr:rowOff>
    </xdr:to>
    <xdr:sp macro="" textlink="">
      <xdr:nvSpPr>
        <xdr:cNvPr id="202" name="円/楕円 201"/>
        <xdr:cNvSpPr/>
      </xdr:nvSpPr>
      <xdr:spPr>
        <a:xfrm>
          <a:off x="2857500" y="130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127942</xdr:rowOff>
    </xdr:from>
    <xdr:ext cx="599010" cy="259045"/>
    <xdr:sp macro="" textlink="">
      <xdr:nvSpPr>
        <xdr:cNvPr id="203" name="テキスト ボックス 202"/>
        <xdr:cNvSpPr txBox="1"/>
      </xdr:nvSpPr>
      <xdr:spPr>
        <a:xfrm>
          <a:off x="2608794" y="1281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200,765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23031</xdr:rowOff>
    </xdr:from>
    <xdr:to>
      <xdr:col>3</xdr:col>
      <xdr:colOff>3175</xdr:colOff>
      <xdr:row>76</xdr:row>
      <xdr:rowOff>124631</xdr:rowOff>
    </xdr:to>
    <xdr:sp macro="" textlink="">
      <xdr:nvSpPr>
        <xdr:cNvPr id="204" name="円/楕円 203"/>
        <xdr:cNvSpPr/>
      </xdr:nvSpPr>
      <xdr:spPr>
        <a:xfrm>
          <a:off x="1968500" y="130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141157</xdr:rowOff>
    </xdr:from>
    <xdr:ext cx="599010" cy="259045"/>
    <xdr:sp macro="" textlink="">
      <xdr:nvSpPr>
        <xdr:cNvPr id="205" name="テキスト ボックス 204"/>
        <xdr:cNvSpPr txBox="1"/>
      </xdr:nvSpPr>
      <xdr:spPr>
        <a:xfrm>
          <a:off x="1719794" y="1282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199,551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109517</xdr:rowOff>
    </xdr:from>
    <xdr:to>
      <xdr:col>1</xdr:col>
      <xdr:colOff>485775</xdr:colOff>
      <xdr:row>76</xdr:row>
      <xdr:rowOff>39667</xdr:rowOff>
    </xdr:to>
    <xdr:sp macro="" textlink="">
      <xdr:nvSpPr>
        <xdr:cNvPr id="206" name="円/楕円 205"/>
        <xdr:cNvSpPr/>
      </xdr:nvSpPr>
      <xdr:spPr>
        <a:xfrm>
          <a:off x="1079500" y="1296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56194</xdr:rowOff>
    </xdr:from>
    <xdr:ext cx="599010" cy="259045"/>
    <xdr:sp macro="" textlink="">
      <xdr:nvSpPr>
        <xdr:cNvPr id="207" name="テキスト ボックス 206"/>
        <xdr:cNvSpPr txBox="1"/>
      </xdr:nvSpPr>
      <xdr:spPr>
        <a:xfrm>
          <a:off x="830794" y="1274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127812</xdr:rowOff>
    </xdr:from>
    <xdr:to>
      <xdr:col>6</xdr:col>
      <xdr:colOff>510540</xdr:colOff>
      <xdr:row>98</xdr:row>
      <xdr:rowOff>70662</xdr:rowOff>
    </xdr:to>
    <xdr:cxnSp macro="">
      <xdr:nvCxnSpPr>
        <xdr:cNvPr id="230" name="直線コネクタ 229"/>
        <xdr:cNvCxnSpPr/>
      </xdr:nvCxnSpPr>
      <xdr:spPr>
        <a:xfrm flipV="1">
          <a:off x="4633595" y="15558312"/>
          <a:ext cx="127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74489</xdr:rowOff>
    </xdr:from>
    <xdr:ext cx="534377" cy="259045"/>
    <xdr:sp macro="" textlink="">
      <xdr:nvSpPr>
        <xdr:cNvPr id="231" name="衛生費最小値テキスト"/>
        <xdr:cNvSpPr txBox="1"/>
      </xdr:nvSpPr>
      <xdr:spPr>
        <a:xfrm>
          <a:off x="4686300" y="168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23,020</a:t>
          </a:r>
          <a:endParaRPr kumimoji="1" lang="ja-JP" altLang="en-US" sz="1000" b="1">
            <a:latin typeface="ＭＳ Ｐゴシック"/>
          </a:endParaRPr>
        </a:p>
      </xdr:txBody>
    </xdr:sp>
    <xdr:clientData/>
  </xdr:oneCellAnchor>
  <xdr:twoCellAnchor>
    <xdr:from>
      <xdr:col>6</xdr:col>
      <xdr:colOff>422275</xdr:colOff>
      <xdr:row>98</xdr:row>
      <xdr:rowOff>70662</xdr:rowOff>
    </xdr:from>
    <xdr:to>
      <xdr:col>6</xdr:col>
      <xdr:colOff>600075</xdr:colOff>
      <xdr:row>98</xdr:row>
      <xdr:rowOff>70662</xdr:rowOff>
    </xdr:to>
    <xdr:cxnSp macro="">
      <xdr:nvCxnSpPr>
        <xdr:cNvPr id="232" name="直線コネクタ 231"/>
        <xdr:cNvCxnSpPr/>
      </xdr:nvCxnSpPr>
      <xdr:spPr>
        <a:xfrm>
          <a:off x="4546600" y="1687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74489</xdr:rowOff>
    </xdr:from>
    <xdr:ext cx="534377" cy="259045"/>
    <xdr:sp macro="" textlink="">
      <xdr:nvSpPr>
        <xdr:cNvPr id="233" name="衛生費最大値テキスト"/>
        <xdr:cNvSpPr txBox="1"/>
      </xdr:nvSpPr>
      <xdr:spPr>
        <a:xfrm>
          <a:off x="4686300" y="153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80,520</a:t>
          </a:r>
          <a:endParaRPr kumimoji="1" lang="ja-JP" altLang="en-US" sz="1000" b="1">
            <a:latin typeface="ＭＳ Ｐゴシック"/>
          </a:endParaRPr>
        </a:p>
      </xdr:txBody>
    </xdr:sp>
    <xdr:clientData/>
  </xdr:oneCellAnchor>
  <xdr:twoCellAnchor>
    <xdr:from>
      <xdr:col>6</xdr:col>
      <xdr:colOff>422275</xdr:colOff>
      <xdr:row>90</xdr:row>
      <xdr:rowOff>127812</xdr:rowOff>
    </xdr:from>
    <xdr:to>
      <xdr:col>6</xdr:col>
      <xdr:colOff>600075</xdr:colOff>
      <xdr:row>90</xdr:row>
      <xdr:rowOff>127812</xdr:rowOff>
    </xdr:to>
    <xdr:cxnSp macro="">
      <xdr:nvCxnSpPr>
        <xdr:cNvPr id="234" name="直線コネクタ 233"/>
        <xdr:cNvCxnSpPr/>
      </xdr:nvCxnSpPr>
      <xdr:spPr>
        <a:xfrm>
          <a:off x="4546600" y="15558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9855</xdr:rowOff>
    </xdr:from>
    <xdr:to>
      <xdr:col>6</xdr:col>
      <xdr:colOff>511175</xdr:colOff>
      <xdr:row>98</xdr:row>
      <xdr:rowOff>21971</xdr:rowOff>
    </xdr:to>
    <xdr:cxnSp macro="">
      <xdr:nvCxnSpPr>
        <xdr:cNvPr id="235" name="直線コネクタ 234"/>
        <xdr:cNvCxnSpPr/>
      </xdr:nvCxnSpPr>
      <xdr:spPr>
        <a:xfrm>
          <a:off x="3797300" y="16811955"/>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103319</xdr:rowOff>
    </xdr:from>
    <xdr:ext cx="534377" cy="259045"/>
    <xdr:sp macro="" textlink="">
      <xdr:nvSpPr>
        <xdr:cNvPr id="236" name="衛生費平均値テキスト"/>
        <xdr:cNvSpPr txBox="1"/>
      </xdr:nvSpPr>
      <xdr:spPr>
        <a:xfrm>
          <a:off x="4686300" y="16562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27,870</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80442</xdr:rowOff>
    </xdr:from>
    <xdr:to>
      <xdr:col>6</xdr:col>
      <xdr:colOff>561975</xdr:colOff>
      <xdr:row>98</xdr:row>
      <xdr:rowOff>10592</xdr:rowOff>
    </xdr:to>
    <xdr:sp macro="" textlink="">
      <xdr:nvSpPr>
        <xdr:cNvPr id="237" name="フローチャート : 判断 236"/>
        <xdr:cNvSpPr/>
      </xdr:nvSpPr>
      <xdr:spPr>
        <a:xfrm>
          <a:off x="45847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9855</xdr:rowOff>
    </xdr:from>
    <xdr:to>
      <xdr:col>5</xdr:col>
      <xdr:colOff>358775</xdr:colOff>
      <xdr:row>98</xdr:row>
      <xdr:rowOff>15501</xdr:rowOff>
    </xdr:to>
    <xdr:cxnSp macro="">
      <xdr:nvCxnSpPr>
        <xdr:cNvPr id="238" name="直線コネクタ 237"/>
        <xdr:cNvCxnSpPr/>
      </xdr:nvCxnSpPr>
      <xdr:spPr>
        <a:xfrm flipV="1">
          <a:off x="2908300" y="16811955"/>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58245</xdr:rowOff>
    </xdr:from>
    <xdr:to>
      <xdr:col>5</xdr:col>
      <xdr:colOff>409575</xdr:colOff>
      <xdr:row>97</xdr:row>
      <xdr:rowOff>159845</xdr:rowOff>
    </xdr:to>
    <xdr:sp macro="" textlink="">
      <xdr:nvSpPr>
        <xdr:cNvPr id="239" name="フローチャート : 判断 238"/>
        <xdr:cNvSpPr/>
      </xdr:nvSpPr>
      <xdr:spPr>
        <a:xfrm>
          <a:off x="3746500" y="166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4922</xdr:rowOff>
    </xdr:from>
    <xdr:ext cx="534377" cy="259045"/>
    <xdr:sp macro="" textlink="">
      <xdr:nvSpPr>
        <xdr:cNvPr id="240" name="テキスト ボックス 239"/>
        <xdr:cNvSpPr txBox="1"/>
      </xdr:nvSpPr>
      <xdr:spPr>
        <a:xfrm>
          <a:off x="3530111" y="1646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167018</xdr:rowOff>
    </xdr:from>
    <xdr:to>
      <xdr:col>4</xdr:col>
      <xdr:colOff>155575</xdr:colOff>
      <xdr:row>98</xdr:row>
      <xdr:rowOff>15501</xdr:rowOff>
    </xdr:to>
    <xdr:cxnSp macro="">
      <xdr:nvCxnSpPr>
        <xdr:cNvPr id="241" name="直線コネクタ 240"/>
        <xdr:cNvCxnSpPr/>
      </xdr:nvCxnSpPr>
      <xdr:spPr>
        <a:xfrm>
          <a:off x="2019300" y="16797668"/>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77950</xdr:rowOff>
    </xdr:from>
    <xdr:to>
      <xdr:col>4</xdr:col>
      <xdr:colOff>206375</xdr:colOff>
      <xdr:row>98</xdr:row>
      <xdr:rowOff>8100</xdr:rowOff>
    </xdr:to>
    <xdr:sp macro="" textlink="">
      <xdr:nvSpPr>
        <xdr:cNvPr id="242" name="フローチャート : 判断 241"/>
        <xdr:cNvSpPr/>
      </xdr:nvSpPr>
      <xdr:spPr>
        <a:xfrm>
          <a:off x="2857500" y="167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24627</xdr:rowOff>
    </xdr:from>
    <xdr:ext cx="534377" cy="259045"/>
    <xdr:sp macro="" textlink="">
      <xdr:nvSpPr>
        <xdr:cNvPr id="243" name="テキスト ボックス 242"/>
        <xdr:cNvSpPr txBox="1"/>
      </xdr:nvSpPr>
      <xdr:spPr>
        <a:xfrm>
          <a:off x="2641111" y="164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27,979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130259</xdr:rowOff>
    </xdr:from>
    <xdr:to>
      <xdr:col>2</xdr:col>
      <xdr:colOff>638175</xdr:colOff>
      <xdr:row>97</xdr:row>
      <xdr:rowOff>167018</xdr:rowOff>
    </xdr:to>
    <xdr:cxnSp macro="">
      <xdr:nvCxnSpPr>
        <xdr:cNvPr id="244" name="直線コネクタ 243"/>
        <xdr:cNvCxnSpPr/>
      </xdr:nvCxnSpPr>
      <xdr:spPr>
        <a:xfrm>
          <a:off x="1130300" y="16760909"/>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77995</xdr:rowOff>
    </xdr:from>
    <xdr:to>
      <xdr:col>3</xdr:col>
      <xdr:colOff>3175</xdr:colOff>
      <xdr:row>98</xdr:row>
      <xdr:rowOff>8145</xdr:rowOff>
    </xdr:to>
    <xdr:sp macro="" textlink="">
      <xdr:nvSpPr>
        <xdr:cNvPr id="245" name="フローチャート : 判断 244"/>
        <xdr:cNvSpPr/>
      </xdr:nvSpPr>
      <xdr:spPr>
        <a:xfrm>
          <a:off x="1968500" y="1670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24672</xdr:rowOff>
    </xdr:from>
    <xdr:ext cx="534377" cy="259045"/>
    <xdr:sp macro="" textlink="">
      <xdr:nvSpPr>
        <xdr:cNvPr id="246" name="テキスト ボックス 245"/>
        <xdr:cNvSpPr txBox="1"/>
      </xdr:nvSpPr>
      <xdr:spPr>
        <a:xfrm>
          <a:off x="1752111" y="1648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27,977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37877</xdr:rowOff>
    </xdr:from>
    <xdr:to>
      <xdr:col>1</xdr:col>
      <xdr:colOff>485775</xdr:colOff>
      <xdr:row>97</xdr:row>
      <xdr:rowOff>139477</xdr:rowOff>
    </xdr:to>
    <xdr:sp macro="" textlink="">
      <xdr:nvSpPr>
        <xdr:cNvPr id="247" name="フローチャート : 判断 246"/>
        <xdr:cNvSpPr/>
      </xdr:nvSpPr>
      <xdr:spPr>
        <a:xfrm>
          <a:off x="1079500" y="166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156004</xdr:rowOff>
    </xdr:from>
    <xdr:ext cx="534377" cy="259045"/>
    <xdr:sp macro="" textlink="">
      <xdr:nvSpPr>
        <xdr:cNvPr id="248" name="テキスト ボックス 247"/>
        <xdr:cNvSpPr txBox="1"/>
      </xdr:nvSpPr>
      <xdr:spPr>
        <a:xfrm>
          <a:off x="863111" y="164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142621</xdr:rowOff>
    </xdr:from>
    <xdr:to>
      <xdr:col>6</xdr:col>
      <xdr:colOff>561975</xdr:colOff>
      <xdr:row>98</xdr:row>
      <xdr:rowOff>72771</xdr:rowOff>
    </xdr:to>
    <xdr:sp macro="" textlink="">
      <xdr:nvSpPr>
        <xdr:cNvPr id="254" name="円/楕円 253"/>
        <xdr:cNvSpPr/>
      </xdr:nvSpPr>
      <xdr:spPr>
        <a:xfrm>
          <a:off x="4584700" y="167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58869</xdr:rowOff>
    </xdr:from>
    <xdr:ext cx="534377" cy="259045"/>
    <xdr:sp macro="" textlink="">
      <xdr:nvSpPr>
        <xdr:cNvPr id="255" name="衛生費該当値テキスト"/>
        <xdr:cNvSpPr txBox="1"/>
      </xdr:nvSpPr>
      <xdr:spPr>
        <a:xfrm>
          <a:off x="4686300" y="1668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25,150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130505</xdr:rowOff>
    </xdr:from>
    <xdr:to>
      <xdr:col>5</xdr:col>
      <xdr:colOff>409575</xdr:colOff>
      <xdr:row>98</xdr:row>
      <xdr:rowOff>60655</xdr:rowOff>
    </xdr:to>
    <xdr:sp macro="" textlink="">
      <xdr:nvSpPr>
        <xdr:cNvPr id="256" name="円/楕円 255"/>
        <xdr:cNvSpPr/>
      </xdr:nvSpPr>
      <xdr:spPr>
        <a:xfrm>
          <a:off x="3746500" y="167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51782</xdr:rowOff>
    </xdr:from>
    <xdr:ext cx="534377" cy="259045"/>
    <xdr:sp macro="" textlink="">
      <xdr:nvSpPr>
        <xdr:cNvPr id="257" name="テキスト ボックス 256"/>
        <xdr:cNvSpPr txBox="1"/>
      </xdr:nvSpPr>
      <xdr:spPr>
        <a:xfrm>
          <a:off x="3530111" y="168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25,680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136151</xdr:rowOff>
    </xdr:from>
    <xdr:to>
      <xdr:col>4</xdr:col>
      <xdr:colOff>206375</xdr:colOff>
      <xdr:row>98</xdr:row>
      <xdr:rowOff>66301</xdr:rowOff>
    </xdr:to>
    <xdr:sp macro="" textlink="">
      <xdr:nvSpPr>
        <xdr:cNvPr id="258" name="円/楕円 257"/>
        <xdr:cNvSpPr/>
      </xdr:nvSpPr>
      <xdr:spPr>
        <a:xfrm>
          <a:off x="2857500" y="167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57428</xdr:rowOff>
    </xdr:from>
    <xdr:ext cx="534377" cy="259045"/>
    <xdr:sp macro="" textlink="">
      <xdr:nvSpPr>
        <xdr:cNvPr id="259" name="テキスト ボックス 258"/>
        <xdr:cNvSpPr txBox="1"/>
      </xdr:nvSpPr>
      <xdr:spPr>
        <a:xfrm>
          <a:off x="2641111" y="1685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25,433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116218</xdr:rowOff>
    </xdr:from>
    <xdr:to>
      <xdr:col>3</xdr:col>
      <xdr:colOff>3175</xdr:colOff>
      <xdr:row>98</xdr:row>
      <xdr:rowOff>46368</xdr:rowOff>
    </xdr:to>
    <xdr:sp macro="" textlink="">
      <xdr:nvSpPr>
        <xdr:cNvPr id="260" name="円/楕円 259"/>
        <xdr:cNvSpPr/>
      </xdr:nvSpPr>
      <xdr:spPr>
        <a:xfrm>
          <a:off x="1968500" y="167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37495</xdr:rowOff>
    </xdr:from>
    <xdr:ext cx="534377" cy="259045"/>
    <xdr:sp macro="" textlink="">
      <xdr:nvSpPr>
        <xdr:cNvPr id="261" name="テキスト ボックス 260"/>
        <xdr:cNvSpPr txBox="1"/>
      </xdr:nvSpPr>
      <xdr:spPr>
        <a:xfrm>
          <a:off x="1752111" y="1683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26,305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79459</xdr:rowOff>
    </xdr:from>
    <xdr:to>
      <xdr:col>1</xdr:col>
      <xdr:colOff>485775</xdr:colOff>
      <xdr:row>98</xdr:row>
      <xdr:rowOff>9609</xdr:rowOff>
    </xdr:to>
    <xdr:sp macro="" textlink="">
      <xdr:nvSpPr>
        <xdr:cNvPr id="262" name="円/楕円 261"/>
        <xdr:cNvSpPr/>
      </xdr:nvSpPr>
      <xdr:spPr>
        <a:xfrm>
          <a:off x="1079500" y="167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736</xdr:rowOff>
    </xdr:from>
    <xdr:ext cx="534377" cy="259045"/>
    <xdr:sp macro="" textlink="">
      <xdr:nvSpPr>
        <xdr:cNvPr id="263" name="テキスト ボックス 262"/>
        <xdr:cNvSpPr txBox="1"/>
      </xdr:nvSpPr>
      <xdr:spPr>
        <a:xfrm>
          <a:off x="863111" y="168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96266</xdr:rowOff>
    </xdr:from>
    <xdr:to>
      <xdr:col>15</xdr:col>
      <xdr:colOff>180340</xdr:colOff>
      <xdr:row>38</xdr:row>
      <xdr:rowOff>58318</xdr:rowOff>
    </xdr:to>
    <xdr:cxnSp macro="">
      <xdr:nvCxnSpPr>
        <xdr:cNvPr id="285" name="直線コネクタ 284"/>
        <xdr:cNvCxnSpPr/>
      </xdr:nvCxnSpPr>
      <xdr:spPr>
        <a:xfrm flipV="1">
          <a:off x="10475595" y="5411216"/>
          <a:ext cx="1270" cy="116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62145</xdr:rowOff>
    </xdr:from>
    <xdr:ext cx="378565" cy="259045"/>
    <xdr:sp macro="" textlink="">
      <xdr:nvSpPr>
        <xdr:cNvPr id="286" name="労働費最小値テキスト"/>
        <xdr:cNvSpPr txBox="1"/>
      </xdr:nvSpPr>
      <xdr:spPr>
        <a:xfrm>
          <a:off x="10528300" y="6577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15</xdr:col>
      <xdr:colOff>92075</xdr:colOff>
      <xdr:row>38</xdr:row>
      <xdr:rowOff>58318</xdr:rowOff>
    </xdr:from>
    <xdr:to>
      <xdr:col>15</xdr:col>
      <xdr:colOff>269875</xdr:colOff>
      <xdr:row>38</xdr:row>
      <xdr:rowOff>58318</xdr:rowOff>
    </xdr:to>
    <xdr:cxnSp macro="">
      <xdr:nvCxnSpPr>
        <xdr:cNvPr id="287" name="直線コネクタ 286"/>
        <xdr:cNvCxnSpPr/>
      </xdr:nvCxnSpPr>
      <xdr:spPr>
        <a:xfrm>
          <a:off x="10388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42943</xdr:rowOff>
    </xdr:from>
    <xdr:ext cx="469744" cy="259045"/>
    <xdr:sp macro="" textlink="">
      <xdr:nvSpPr>
        <xdr:cNvPr id="288" name="労働費最大値テキスト"/>
        <xdr:cNvSpPr txBox="1"/>
      </xdr:nvSpPr>
      <xdr:spPr>
        <a:xfrm>
          <a:off x="10528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2,720</a:t>
          </a:r>
          <a:endParaRPr kumimoji="1" lang="ja-JP" altLang="en-US" sz="1000" b="1">
            <a:latin typeface="ＭＳ Ｐゴシック"/>
          </a:endParaRPr>
        </a:p>
      </xdr:txBody>
    </xdr:sp>
    <xdr:clientData/>
  </xdr:oneCellAnchor>
  <xdr:twoCellAnchor>
    <xdr:from>
      <xdr:col>15</xdr:col>
      <xdr:colOff>92075</xdr:colOff>
      <xdr:row>31</xdr:row>
      <xdr:rowOff>96266</xdr:rowOff>
    </xdr:from>
    <xdr:to>
      <xdr:col>15</xdr:col>
      <xdr:colOff>269875</xdr:colOff>
      <xdr:row>31</xdr:row>
      <xdr:rowOff>96266</xdr:rowOff>
    </xdr:to>
    <xdr:cxnSp macro="">
      <xdr:nvCxnSpPr>
        <xdr:cNvPr id="289" name="直線コネクタ 288"/>
        <xdr:cNvCxnSpPr/>
      </xdr:nvCxnSpPr>
      <xdr:spPr>
        <a:xfrm>
          <a:off x="10388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26314</xdr:rowOff>
    </xdr:from>
    <xdr:to>
      <xdr:col>15</xdr:col>
      <xdr:colOff>180975</xdr:colOff>
      <xdr:row>37</xdr:row>
      <xdr:rowOff>67919</xdr:rowOff>
    </xdr:to>
    <xdr:cxnSp macro="">
      <xdr:nvCxnSpPr>
        <xdr:cNvPr id="290" name="直線コネクタ 289"/>
        <xdr:cNvCxnSpPr/>
      </xdr:nvCxnSpPr>
      <xdr:spPr>
        <a:xfrm flipV="1">
          <a:off x="9639300" y="6369964"/>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115435</xdr:rowOff>
    </xdr:from>
    <xdr:ext cx="378565" cy="259045"/>
    <xdr:sp macro="" textlink="">
      <xdr:nvSpPr>
        <xdr:cNvPr id="291" name="労働費平均値テキスト"/>
        <xdr:cNvSpPr txBox="1"/>
      </xdr:nvSpPr>
      <xdr:spPr>
        <a:xfrm>
          <a:off x="10528300" y="6116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92558</xdr:rowOff>
    </xdr:from>
    <xdr:to>
      <xdr:col>15</xdr:col>
      <xdr:colOff>231775</xdr:colOff>
      <xdr:row>37</xdr:row>
      <xdr:rowOff>22708</xdr:rowOff>
    </xdr:to>
    <xdr:sp macro="" textlink="">
      <xdr:nvSpPr>
        <xdr:cNvPr id="292" name="フローチャート : 判断 291"/>
        <xdr:cNvSpPr/>
      </xdr:nvSpPr>
      <xdr:spPr>
        <a:xfrm>
          <a:off x="10426700" y="62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42774</xdr:rowOff>
    </xdr:from>
    <xdr:to>
      <xdr:col>14</xdr:col>
      <xdr:colOff>28575</xdr:colOff>
      <xdr:row>37</xdr:row>
      <xdr:rowOff>67919</xdr:rowOff>
    </xdr:to>
    <xdr:cxnSp macro="">
      <xdr:nvCxnSpPr>
        <xdr:cNvPr id="293" name="直線コネクタ 292"/>
        <xdr:cNvCxnSpPr/>
      </xdr:nvCxnSpPr>
      <xdr:spPr>
        <a:xfrm>
          <a:off x="8750300" y="638642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61011</xdr:rowOff>
    </xdr:from>
    <xdr:to>
      <xdr:col>14</xdr:col>
      <xdr:colOff>79375</xdr:colOff>
      <xdr:row>36</xdr:row>
      <xdr:rowOff>162611</xdr:rowOff>
    </xdr:to>
    <xdr:sp macro="" textlink="">
      <xdr:nvSpPr>
        <xdr:cNvPr id="294" name="フローチャート : 判断 293"/>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7688</xdr:rowOff>
    </xdr:from>
    <xdr:ext cx="378565" cy="259045"/>
    <xdr:sp macro="" textlink="">
      <xdr:nvSpPr>
        <xdr:cNvPr id="295" name="テキスト ボックス 294"/>
        <xdr:cNvSpPr txBox="1"/>
      </xdr:nvSpPr>
      <xdr:spPr>
        <a:xfrm>
          <a:off x="9450017" y="6008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117297</xdr:rowOff>
    </xdr:from>
    <xdr:to>
      <xdr:col>12</xdr:col>
      <xdr:colOff>511175</xdr:colOff>
      <xdr:row>37</xdr:row>
      <xdr:rowOff>42774</xdr:rowOff>
    </xdr:to>
    <xdr:cxnSp macro="">
      <xdr:nvCxnSpPr>
        <xdr:cNvPr id="296" name="直線コネクタ 295"/>
        <xdr:cNvCxnSpPr/>
      </xdr:nvCxnSpPr>
      <xdr:spPr>
        <a:xfrm>
          <a:off x="7861300" y="6289497"/>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26721</xdr:rowOff>
    </xdr:from>
    <xdr:to>
      <xdr:col>12</xdr:col>
      <xdr:colOff>561975</xdr:colOff>
      <xdr:row>36</xdr:row>
      <xdr:rowOff>128321</xdr:rowOff>
    </xdr:to>
    <xdr:sp macro="" textlink="">
      <xdr:nvSpPr>
        <xdr:cNvPr id="297" name="フローチャート : 判断 296"/>
        <xdr:cNvSpPr/>
      </xdr:nvSpPr>
      <xdr:spPr>
        <a:xfrm>
          <a:off x="8699500" y="619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144848</xdr:rowOff>
    </xdr:from>
    <xdr:ext cx="378565" cy="259045"/>
    <xdr:sp macro="" textlink="">
      <xdr:nvSpPr>
        <xdr:cNvPr id="298" name="テキスト ボックス 297"/>
        <xdr:cNvSpPr txBox="1"/>
      </xdr:nvSpPr>
      <xdr:spPr>
        <a:xfrm>
          <a:off x="8561017" y="5974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16256</xdr:rowOff>
    </xdr:from>
    <xdr:to>
      <xdr:col>11</xdr:col>
      <xdr:colOff>307975</xdr:colOff>
      <xdr:row>36</xdr:row>
      <xdr:rowOff>117297</xdr:rowOff>
    </xdr:to>
    <xdr:cxnSp macro="">
      <xdr:nvCxnSpPr>
        <xdr:cNvPr id="299" name="直線コネクタ 298"/>
        <xdr:cNvCxnSpPr/>
      </xdr:nvCxnSpPr>
      <xdr:spPr>
        <a:xfrm>
          <a:off x="6972300" y="6017006"/>
          <a:ext cx="889000" cy="27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80670</xdr:rowOff>
    </xdr:from>
    <xdr:to>
      <xdr:col>11</xdr:col>
      <xdr:colOff>358775</xdr:colOff>
      <xdr:row>36</xdr:row>
      <xdr:rowOff>10820</xdr:rowOff>
    </xdr:to>
    <xdr:sp macro="" textlink="">
      <xdr:nvSpPr>
        <xdr:cNvPr id="300" name="フローチャート : 判断 299"/>
        <xdr:cNvSpPr/>
      </xdr:nvSpPr>
      <xdr:spPr>
        <a:xfrm>
          <a:off x="7810500" y="60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27347</xdr:rowOff>
    </xdr:from>
    <xdr:ext cx="469744" cy="259045"/>
    <xdr:sp macro="" textlink="">
      <xdr:nvSpPr>
        <xdr:cNvPr id="301" name="テキスト ボックス 300"/>
        <xdr:cNvSpPr txBox="1"/>
      </xdr:nvSpPr>
      <xdr:spPr>
        <a:xfrm>
          <a:off x="7626427" y="58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49124</xdr:rowOff>
    </xdr:from>
    <xdr:to>
      <xdr:col>10</xdr:col>
      <xdr:colOff>155575</xdr:colOff>
      <xdr:row>34</xdr:row>
      <xdr:rowOff>150724</xdr:rowOff>
    </xdr:to>
    <xdr:sp macro="" textlink="">
      <xdr:nvSpPr>
        <xdr:cNvPr id="302" name="フローチャート : 判断 301"/>
        <xdr:cNvSpPr/>
      </xdr:nvSpPr>
      <xdr:spPr>
        <a:xfrm>
          <a:off x="6921500" y="587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167251</xdr:rowOff>
    </xdr:from>
    <xdr:ext cx="469744" cy="259045"/>
    <xdr:sp macro="" textlink="">
      <xdr:nvSpPr>
        <xdr:cNvPr id="303" name="テキスト ボックス 302"/>
        <xdr:cNvSpPr txBox="1"/>
      </xdr:nvSpPr>
      <xdr:spPr>
        <a:xfrm>
          <a:off x="6737427" y="56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146964</xdr:rowOff>
    </xdr:from>
    <xdr:to>
      <xdr:col>15</xdr:col>
      <xdr:colOff>231775</xdr:colOff>
      <xdr:row>37</xdr:row>
      <xdr:rowOff>77114</xdr:rowOff>
    </xdr:to>
    <xdr:sp macro="" textlink="">
      <xdr:nvSpPr>
        <xdr:cNvPr id="309" name="円/楕円 308"/>
        <xdr:cNvSpPr/>
      </xdr:nvSpPr>
      <xdr:spPr>
        <a:xfrm>
          <a:off x="104267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125391</xdr:rowOff>
    </xdr:from>
    <xdr:ext cx="378565" cy="259045"/>
    <xdr:sp macro="" textlink="">
      <xdr:nvSpPr>
        <xdr:cNvPr id="310" name="労働費該当値テキスト"/>
        <xdr:cNvSpPr txBox="1"/>
      </xdr:nvSpPr>
      <xdr:spPr>
        <a:xfrm>
          <a:off x="10528300" y="629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17119</xdr:rowOff>
    </xdr:from>
    <xdr:to>
      <xdr:col>14</xdr:col>
      <xdr:colOff>79375</xdr:colOff>
      <xdr:row>37</xdr:row>
      <xdr:rowOff>118719</xdr:rowOff>
    </xdr:to>
    <xdr:sp macro="" textlink="">
      <xdr:nvSpPr>
        <xdr:cNvPr id="311" name="円/楕円 310"/>
        <xdr:cNvSpPr/>
      </xdr:nvSpPr>
      <xdr:spPr>
        <a:xfrm>
          <a:off x="9588500" y="6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109846</xdr:rowOff>
    </xdr:from>
    <xdr:ext cx="378565" cy="259045"/>
    <xdr:sp macro="" textlink="">
      <xdr:nvSpPr>
        <xdr:cNvPr id="312" name="テキスト ボックス 311"/>
        <xdr:cNvSpPr txBox="1"/>
      </xdr:nvSpPr>
      <xdr:spPr>
        <a:xfrm>
          <a:off x="9450017" y="64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163424</xdr:rowOff>
    </xdr:from>
    <xdr:to>
      <xdr:col>12</xdr:col>
      <xdr:colOff>561975</xdr:colOff>
      <xdr:row>37</xdr:row>
      <xdr:rowOff>93574</xdr:rowOff>
    </xdr:to>
    <xdr:sp macro="" textlink="">
      <xdr:nvSpPr>
        <xdr:cNvPr id="313" name="円/楕円 312"/>
        <xdr:cNvSpPr/>
      </xdr:nvSpPr>
      <xdr:spPr>
        <a:xfrm>
          <a:off x="8699500" y="63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84701</xdr:rowOff>
    </xdr:from>
    <xdr:ext cx="378565" cy="259045"/>
    <xdr:sp macro="" textlink="">
      <xdr:nvSpPr>
        <xdr:cNvPr id="314" name="テキスト ボックス 313"/>
        <xdr:cNvSpPr txBox="1"/>
      </xdr:nvSpPr>
      <xdr:spPr>
        <a:xfrm>
          <a:off x="8561017" y="6428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66497</xdr:rowOff>
    </xdr:from>
    <xdr:to>
      <xdr:col>11</xdr:col>
      <xdr:colOff>358775</xdr:colOff>
      <xdr:row>36</xdr:row>
      <xdr:rowOff>168097</xdr:rowOff>
    </xdr:to>
    <xdr:sp macro="" textlink="">
      <xdr:nvSpPr>
        <xdr:cNvPr id="315" name="円/楕円 314"/>
        <xdr:cNvSpPr/>
      </xdr:nvSpPr>
      <xdr:spPr>
        <a:xfrm>
          <a:off x="7810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36</xdr:row>
      <xdr:rowOff>159224</xdr:rowOff>
    </xdr:from>
    <xdr:ext cx="378565" cy="259045"/>
    <xdr:sp macro="" textlink="">
      <xdr:nvSpPr>
        <xdr:cNvPr id="316" name="テキスト ボックス 315"/>
        <xdr:cNvSpPr txBox="1"/>
      </xdr:nvSpPr>
      <xdr:spPr>
        <a:xfrm>
          <a:off x="7672017" y="63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136906</xdr:rowOff>
    </xdr:from>
    <xdr:to>
      <xdr:col>10</xdr:col>
      <xdr:colOff>155575</xdr:colOff>
      <xdr:row>35</xdr:row>
      <xdr:rowOff>67056</xdr:rowOff>
    </xdr:to>
    <xdr:sp macro="" textlink="">
      <xdr:nvSpPr>
        <xdr:cNvPr id="317" name="円/楕円 316"/>
        <xdr:cNvSpPr/>
      </xdr:nvSpPr>
      <xdr:spPr>
        <a:xfrm>
          <a:off x="6921500" y="5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58183</xdr:rowOff>
    </xdr:from>
    <xdr:ext cx="469744" cy="259045"/>
    <xdr:sp macro="" textlink="">
      <xdr:nvSpPr>
        <xdr:cNvPr id="318" name="テキスト ボックス 317"/>
        <xdr:cNvSpPr txBox="1"/>
      </xdr:nvSpPr>
      <xdr:spPr>
        <a:xfrm>
          <a:off x="6737427"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56</xdr:row>
      <xdr:rowOff>35577</xdr:rowOff>
    </xdr:from>
    <xdr:ext cx="377026" cy="259045"/>
    <xdr:sp macro="" textlink="">
      <xdr:nvSpPr>
        <xdr:cNvPr id="332" name="テキスト ボックス 331"/>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53</xdr:row>
      <xdr:rowOff>168927</xdr:rowOff>
    </xdr:from>
    <xdr:ext cx="377026" cy="259045"/>
    <xdr:sp macro="" textlink="">
      <xdr:nvSpPr>
        <xdr:cNvPr id="334" name="テキスト ボックス 333"/>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51</xdr:row>
      <xdr:rowOff>130827</xdr:rowOff>
    </xdr:from>
    <xdr:ext cx="377026" cy="259045"/>
    <xdr:sp macro="" textlink="">
      <xdr:nvSpPr>
        <xdr:cNvPr id="336" name="テキスト ボックス 335"/>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49</xdr:row>
      <xdr:rowOff>92727</xdr:rowOff>
    </xdr:from>
    <xdr:ext cx="377026" cy="259045"/>
    <xdr:sp macro="" textlink="">
      <xdr:nvSpPr>
        <xdr:cNvPr id="338" name="テキスト ボックス 337"/>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47</xdr:row>
      <xdr:rowOff>54627</xdr:rowOff>
    </xdr:from>
    <xdr:ext cx="377026" cy="259045"/>
    <xdr:sp macro="" textlink="">
      <xdr:nvSpPr>
        <xdr:cNvPr id="340" name="テキスト ボックス 339"/>
        <xdr:cNvSpPr txBox="1"/>
      </xdr:nvSpPr>
      <xdr:spPr>
        <a:xfrm>
          <a:off x="6226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13970</xdr:rowOff>
    </xdr:from>
    <xdr:to>
      <xdr:col>15</xdr:col>
      <xdr:colOff>180340</xdr:colOff>
      <xdr:row>59</xdr:row>
      <xdr:rowOff>44450</xdr:rowOff>
    </xdr:to>
    <xdr:cxnSp macro="">
      <xdr:nvCxnSpPr>
        <xdr:cNvPr id="342" name="直線コネクタ 341"/>
        <xdr:cNvCxnSpPr/>
      </xdr:nvCxnSpPr>
      <xdr:spPr>
        <a:xfrm flipV="1">
          <a:off x="10475595" y="8586470"/>
          <a:ext cx="127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48277</xdr:rowOff>
    </xdr:from>
    <xdr:ext cx="249299" cy="259045"/>
    <xdr:sp macro="" textlink="">
      <xdr:nvSpPr>
        <xdr:cNvPr id="343"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59</xdr:row>
      <xdr:rowOff>44450</xdr:rowOff>
    </xdr:from>
    <xdr:to>
      <xdr:col>15</xdr:col>
      <xdr:colOff>269875</xdr:colOff>
      <xdr:row>59</xdr:row>
      <xdr:rowOff>44450</xdr:rowOff>
    </xdr:to>
    <xdr:cxnSp macro="">
      <xdr:nvCxnSpPr>
        <xdr:cNvPr id="344" name="直線コネクタ 343"/>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132097</xdr:rowOff>
    </xdr:from>
    <xdr:ext cx="378565" cy="259045"/>
    <xdr:sp macro="" textlink="">
      <xdr:nvSpPr>
        <xdr:cNvPr id="345" name="農林水産業費最大値テキスト"/>
        <xdr:cNvSpPr txBox="1"/>
      </xdr:nvSpPr>
      <xdr:spPr>
        <a:xfrm>
          <a:off x="10528300" y="8361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15</xdr:col>
      <xdr:colOff>92075</xdr:colOff>
      <xdr:row>50</xdr:row>
      <xdr:rowOff>13970</xdr:rowOff>
    </xdr:from>
    <xdr:to>
      <xdr:col>15</xdr:col>
      <xdr:colOff>269875</xdr:colOff>
      <xdr:row>50</xdr:row>
      <xdr:rowOff>13970</xdr:rowOff>
    </xdr:to>
    <xdr:cxnSp macro="">
      <xdr:nvCxnSpPr>
        <xdr:cNvPr id="346" name="直線コネクタ 345"/>
        <xdr:cNvCxnSpPr/>
      </xdr:nvCxnSpPr>
      <xdr:spPr>
        <a:xfrm>
          <a:off x="10388600" y="858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44450</xdr:rowOff>
    </xdr:from>
    <xdr:to>
      <xdr:col>15</xdr:col>
      <xdr:colOff>180975</xdr:colOff>
      <xdr:row>59</xdr:row>
      <xdr:rowOff>44450</xdr:rowOff>
    </xdr:to>
    <xdr:cxnSp macro="">
      <xdr:nvCxnSpPr>
        <xdr:cNvPr id="347" name="直線コネクタ 346"/>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81297</xdr:rowOff>
    </xdr:from>
    <xdr:ext cx="378565" cy="259045"/>
    <xdr:sp macro="" textlink="">
      <xdr:nvSpPr>
        <xdr:cNvPr id="348" name="農林水産業費平均値テキスト"/>
        <xdr:cNvSpPr txBox="1"/>
      </xdr:nvSpPr>
      <xdr:spPr>
        <a:xfrm>
          <a:off x="10528300" y="95110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58420</xdr:rowOff>
    </xdr:from>
    <xdr:to>
      <xdr:col>15</xdr:col>
      <xdr:colOff>231775</xdr:colOff>
      <xdr:row>56</xdr:row>
      <xdr:rowOff>160020</xdr:rowOff>
    </xdr:to>
    <xdr:sp macro="" textlink="">
      <xdr:nvSpPr>
        <xdr:cNvPr id="349" name="フローチャート : 判断 348"/>
        <xdr:cNvSpPr/>
      </xdr:nvSpPr>
      <xdr:spPr>
        <a:xfrm>
          <a:off x="10426700" y="96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44450</xdr:rowOff>
    </xdr:from>
    <xdr:to>
      <xdr:col>14</xdr:col>
      <xdr:colOff>28575</xdr:colOff>
      <xdr:row>59</xdr:row>
      <xdr:rowOff>44450</xdr:rowOff>
    </xdr:to>
    <xdr:cxnSp macro="">
      <xdr:nvCxnSpPr>
        <xdr:cNvPr id="350" name="直線コネクタ 349"/>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35560</xdr:rowOff>
    </xdr:from>
    <xdr:to>
      <xdr:col>14</xdr:col>
      <xdr:colOff>79375</xdr:colOff>
      <xdr:row>56</xdr:row>
      <xdr:rowOff>137160</xdr:rowOff>
    </xdr:to>
    <xdr:sp macro="" textlink="">
      <xdr:nvSpPr>
        <xdr:cNvPr id="351" name="フローチャート : 判断 350"/>
        <xdr:cNvSpPr/>
      </xdr:nvSpPr>
      <xdr:spPr>
        <a:xfrm>
          <a:off x="9588500"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54</xdr:row>
      <xdr:rowOff>153687</xdr:rowOff>
    </xdr:from>
    <xdr:ext cx="378565" cy="259045"/>
    <xdr:sp macro="" textlink="">
      <xdr:nvSpPr>
        <xdr:cNvPr id="352" name="テキスト ボックス 351"/>
        <xdr:cNvSpPr txBox="1"/>
      </xdr:nvSpPr>
      <xdr:spPr>
        <a:xfrm>
          <a:off x="9450017" y="94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44450</xdr:rowOff>
    </xdr:from>
    <xdr:to>
      <xdr:col>12</xdr:col>
      <xdr:colOff>511175</xdr:colOff>
      <xdr:row>59</xdr:row>
      <xdr:rowOff>44450</xdr:rowOff>
    </xdr:to>
    <xdr:cxnSp macro="">
      <xdr:nvCxnSpPr>
        <xdr:cNvPr id="353" name="直線コネクタ 352"/>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96520</xdr:rowOff>
    </xdr:from>
    <xdr:to>
      <xdr:col>12</xdr:col>
      <xdr:colOff>561975</xdr:colOff>
      <xdr:row>57</xdr:row>
      <xdr:rowOff>26670</xdr:rowOff>
    </xdr:to>
    <xdr:sp macro="" textlink="">
      <xdr:nvSpPr>
        <xdr:cNvPr id="354" name="フローチャート : 判断 353"/>
        <xdr:cNvSpPr/>
      </xdr:nvSpPr>
      <xdr:spPr>
        <a:xfrm>
          <a:off x="8699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55</xdr:row>
      <xdr:rowOff>43197</xdr:rowOff>
    </xdr:from>
    <xdr:ext cx="378565" cy="259045"/>
    <xdr:sp macro="" textlink="">
      <xdr:nvSpPr>
        <xdr:cNvPr id="355" name="テキスト ボックス 354"/>
        <xdr:cNvSpPr txBox="1"/>
      </xdr:nvSpPr>
      <xdr:spPr>
        <a:xfrm>
          <a:off x="8561017" y="9472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44450</xdr:rowOff>
    </xdr:from>
    <xdr:to>
      <xdr:col>11</xdr:col>
      <xdr:colOff>307975</xdr:colOff>
      <xdr:row>59</xdr:row>
      <xdr:rowOff>44450</xdr:rowOff>
    </xdr:to>
    <xdr:cxnSp macro="">
      <xdr:nvCxnSpPr>
        <xdr:cNvPr id="356" name="直線コネクタ 355"/>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104140</xdr:rowOff>
    </xdr:from>
    <xdr:to>
      <xdr:col>11</xdr:col>
      <xdr:colOff>358775</xdr:colOff>
      <xdr:row>57</xdr:row>
      <xdr:rowOff>34290</xdr:rowOff>
    </xdr:to>
    <xdr:sp macro="" textlink="">
      <xdr:nvSpPr>
        <xdr:cNvPr id="357" name="フローチャート : 判断 356"/>
        <xdr:cNvSpPr/>
      </xdr:nvSpPr>
      <xdr:spPr>
        <a:xfrm>
          <a:off x="7810500" y="970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55</xdr:row>
      <xdr:rowOff>50817</xdr:rowOff>
    </xdr:from>
    <xdr:ext cx="378565" cy="259045"/>
    <xdr:sp macro="" textlink="">
      <xdr:nvSpPr>
        <xdr:cNvPr id="358" name="テキスト ボックス 357"/>
        <xdr:cNvSpPr txBox="1"/>
      </xdr:nvSpPr>
      <xdr:spPr>
        <a:xfrm>
          <a:off x="7672017" y="948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77470</xdr:rowOff>
    </xdr:from>
    <xdr:to>
      <xdr:col>10</xdr:col>
      <xdr:colOff>155575</xdr:colOff>
      <xdr:row>55</xdr:row>
      <xdr:rowOff>7620</xdr:rowOff>
    </xdr:to>
    <xdr:sp macro="" textlink="">
      <xdr:nvSpPr>
        <xdr:cNvPr id="359" name="フローチャート : 判断 358"/>
        <xdr:cNvSpPr/>
      </xdr:nvSpPr>
      <xdr:spPr>
        <a:xfrm>
          <a:off x="6921500" y="93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53</xdr:row>
      <xdr:rowOff>24147</xdr:rowOff>
    </xdr:from>
    <xdr:ext cx="378565" cy="259045"/>
    <xdr:sp macro="" textlink="">
      <xdr:nvSpPr>
        <xdr:cNvPr id="360" name="テキスト ボックス 359"/>
        <xdr:cNvSpPr txBox="1"/>
      </xdr:nvSpPr>
      <xdr:spPr>
        <a:xfrm>
          <a:off x="6783017" y="911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165100</xdr:rowOff>
    </xdr:from>
    <xdr:to>
      <xdr:col>15</xdr:col>
      <xdr:colOff>231775</xdr:colOff>
      <xdr:row>59</xdr:row>
      <xdr:rowOff>95250</xdr:rowOff>
    </xdr:to>
    <xdr:sp macro="" textlink="">
      <xdr:nvSpPr>
        <xdr:cNvPr id="366" name="円/楕円 365"/>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80027</xdr:rowOff>
    </xdr:from>
    <xdr:ext cx="249299" cy="259045"/>
    <xdr:sp macro="" textlink="">
      <xdr:nvSpPr>
        <xdr:cNvPr id="367"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165100</xdr:rowOff>
    </xdr:from>
    <xdr:to>
      <xdr:col>14</xdr:col>
      <xdr:colOff>79375</xdr:colOff>
      <xdr:row>59</xdr:row>
      <xdr:rowOff>95250</xdr:rowOff>
    </xdr:to>
    <xdr:sp macro="" textlink="">
      <xdr:nvSpPr>
        <xdr:cNvPr id="368" name="円/楕円 367"/>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59</xdr:row>
      <xdr:rowOff>86377</xdr:rowOff>
    </xdr:from>
    <xdr:ext cx="249299" cy="259045"/>
    <xdr:sp macro="" textlink="">
      <xdr:nvSpPr>
        <xdr:cNvPr id="369" name="テキスト ボックス 368"/>
        <xdr:cNvSpPr txBox="1"/>
      </xdr:nvSpPr>
      <xdr:spPr>
        <a:xfrm>
          <a:off x="9514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165100</xdr:rowOff>
    </xdr:from>
    <xdr:to>
      <xdr:col>12</xdr:col>
      <xdr:colOff>561975</xdr:colOff>
      <xdr:row>59</xdr:row>
      <xdr:rowOff>95250</xdr:rowOff>
    </xdr:to>
    <xdr:sp macro="" textlink="">
      <xdr:nvSpPr>
        <xdr:cNvPr id="370" name="円/楕円 369"/>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59</xdr:row>
      <xdr:rowOff>86377</xdr:rowOff>
    </xdr:from>
    <xdr:ext cx="249299" cy="259045"/>
    <xdr:sp macro="" textlink="">
      <xdr:nvSpPr>
        <xdr:cNvPr id="371" name="テキスト ボックス 370"/>
        <xdr:cNvSpPr txBox="1"/>
      </xdr:nvSpPr>
      <xdr:spPr>
        <a:xfrm>
          <a:off x="8625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165100</xdr:rowOff>
    </xdr:from>
    <xdr:to>
      <xdr:col>11</xdr:col>
      <xdr:colOff>358775</xdr:colOff>
      <xdr:row>59</xdr:row>
      <xdr:rowOff>95250</xdr:rowOff>
    </xdr:to>
    <xdr:sp macro="" textlink="">
      <xdr:nvSpPr>
        <xdr:cNvPr id="372" name="円/楕円 371"/>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59</xdr:row>
      <xdr:rowOff>86377</xdr:rowOff>
    </xdr:from>
    <xdr:ext cx="249299" cy="259045"/>
    <xdr:sp macro="" textlink="">
      <xdr:nvSpPr>
        <xdr:cNvPr id="373" name="テキスト ボックス 372"/>
        <xdr:cNvSpPr txBox="1"/>
      </xdr:nvSpPr>
      <xdr:spPr>
        <a:xfrm>
          <a:off x="773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165100</xdr:rowOff>
    </xdr:from>
    <xdr:to>
      <xdr:col>10</xdr:col>
      <xdr:colOff>155575</xdr:colOff>
      <xdr:row>59</xdr:row>
      <xdr:rowOff>95250</xdr:rowOff>
    </xdr:to>
    <xdr:sp macro="" textlink="">
      <xdr:nvSpPr>
        <xdr:cNvPr id="374" name="円/楕円 373"/>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59</xdr:row>
      <xdr:rowOff>86377</xdr:rowOff>
    </xdr:from>
    <xdr:ext cx="249299" cy="259045"/>
    <xdr:sp macro="" textlink="">
      <xdr:nvSpPr>
        <xdr:cNvPr id="375" name="テキスト ボックス 374"/>
        <xdr:cNvSpPr txBox="1"/>
      </xdr:nvSpPr>
      <xdr:spPr>
        <a:xfrm>
          <a:off x="684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98735</xdr:rowOff>
    </xdr:from>
    <xdr:to>
      <xdr:col>15</xdr:col>
      <xdr:colOff>180340</xdr:colOff>
      <xdr:row>78</xdr:row>
      <xdr:rowOff>47482</xdr:rowOff>
    </xdr:to>
    <xdr:cxnSp macro="">
      <xdr:nvCxnSpPr>
        <xdr:cNvPr id="397" name="直線コネクタ 396"/>
        <xdr:cNvCxnSpPr/>
      </xdr:nvCxnSpPr>
      <xdr:spPr>
        <a:xfrm flipV="1">
          <a:off x="10475595" y="12271685"/>
          <a:ext cx="1270" cy="114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51309</xdr:rowOff>
    </xdr:from>
    <xdr:ext cx="469744" cy="259045"/>
    <xdr:sp macro="" textlink="">
      <xdr:nvSpPr>
        <xdr:cNvPr id="398" name="商工費最小値テキスト"/>
        <xdr:cNvSpPr txBox="1"/>
      </xdr:nvSpPr>
      <xdr:spPr>
        <a:xfrm>
          <a:off x="10528300" y="1342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a:t>
          </a:r>
          <a:endParaRPr kumimoji="1" lang="ja-JP" altLang="en-US" sz="1000" b="1">
            <a:latin typeface="ＭＳ Ｐゴシック"/>
          </a:endParaRPr>
        </a:p>
      </xdr:txBody>
    </xdr:sp>
    <xdr:clientData/>
  </xdr:oneCellAnchor>
  <xdr:twoCellAnchor>
    <xdr:from>
      <xdr:col>15</xdr:col>
      <xdr:colOff>92075</xdr:colOff>
      <xdr:row>78</xdr:row>
      <xdr:rowOff>47482</xdr:rowOff>
    </xdr:from>
    <xdr:to>
      <xdr:col>15</xdr:col>
      <xdr:colOff>269875</xdr:colOff>
      <xdr:row>78</xdr:row>
      <xdr:rowOff>47482</xdr:rowOff>
    </xdr:to>
    <xdr:cxnSp macro="">
      <xdr:nvCxnSpPr>
        <xdr:cNvPr id="399" name="直線コネクタ 398"/>
        <xdr:cNvCxnSpPr/>
      </xdr:nvCxnSpPr>
      <xdr:spPr>
        <a:xfrm>
          <a:off x="10388600" y="134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45412</xdr:rowOff>
    </xdr:from>
    <xdr:ext cx="534377" cy="259045"/>
    <xdr:sp macro="" textlink="">
      <xdr:nvSpPr>
        <xdr:cNvPr id="400" name="商工費最大値テキスト"/>
        <xdr:cNvSpPr txBox="1"/>
      </xdr:nvSpPr>
      <xdr:spPr>
        <a:xfrm>
          <a:off x="10528300" y="120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27,146</a:t>
          </a:r>
          <a:endParaRPr kumimoji="1" lang="ja-JP" altLang="en-US" sz="1000" b="1">
            <a:latin typeface="ＭＳ Ｐゴシック"/>
          </a:endParaRPr>
        </a:p>
      </xdr:txBody>
    </xdr:sp>
    <xdr:clientData/>
  </xdr:oneCellAnchor>
  <xdr:twoCellAnchor>
    <xdr:from>
      <xdr:col>15</xdr:col>
      <xdr:colOff>92075</xdr:colOff>
      <xdr:row>71</xdr:row>
      <xdr:rowOff>98735</xdr:rowOff>
    </xdr:from>
    <xdr:to>
      <xdr:col>15</xdr:col>
      <xdr:colOff>269875</xdr:colOff>
      <xdr:row>71</xdr:row>
      <xdr:rowOff>98735</xdr:rowOff>
    </xdr:to>
    <xdr:cxnSp macro="">
      <xdr:nvCxnSpPr>
        <xdr:cNvPr id="401" name="直線コネクタ 400"/>
        <xdr:cNvCxnSpPr/>
      </xdr:nvCxnSpPr>
      <xdr:spPr>
        <a:xfrm>
          <a:off x="10388600" y="122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104862</xdr:rowOff>
    </xdr:from>
    <xdr:to>
      <xdr:col>15</xdr:col>
      <xdr:colOff>180975</xdr:colOff>
      <xdr:row>76</xdr:row>
      <xdr:rowOff>111536</xdr:rowOff>
    </xdr:to>
    <xdr:cxnSp macro="">
      <xdr:nvCxnSpPr>
        <xdr:cNvPr id="402" name="直線コネクタ 401"/>
        <xdr:cNvCxnSpPr/>
      </xdr:nvCxnSpPr>
      <xdr:spPr>
        <a:xfrm>
          <a:off x="9639300" y="13135062"/>
          <a:ext cx="8382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14657</xdr:rowOff>
    </xdr:from>
    <xdr:ext cx="469744" cy="259045"/>
    <xdr:sp macro="" textlink="">
      <xdr:nvSpPr>
        <xdr:cNvPr id="403" name="商工費平均値テキスト"/>
        <xdr:cNvSpPr txBox="1"/>
      </xdr:nvSpPr>
      <xdr:spPr>
        <a:xfrm>
          <a:off x="10528300" y="13216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36230</xdr:rowOff>
    </xdr:from>
    <xdr:to>
      <xdr:col>15</xdr:col>
      <xdr:colOff>231775</xdr:colOff>
      <xdr:row>77</xdr:row>
      <xdr:rowOff>137830</xdr:rowOff>
    </xdr:to>
    <xdr:sp macro="" textlink="">
      <xdr:nvSpPr>
        <xdr:cNvPr id="404" name="フローチャート : 判断 403"/>
        <xdr:cNvSpPr/>
      </xdr:nvSpPr>
      <xdr:spPr>
        <a:xfrm>
          <a:off x="104267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104862</xdr:rowOff>
    </xdr:from>
    <xdr:to>
      <xdr:col>14</xdr:col>
      <xdr:colOff>28575</xdr:colOff>
      <xdr:row>76</xdr:row>
      <xdr:rowOff>107147</xdr:rowOff>
    </xdr:to>
    <xdr:cxnSp macro="">
      <xdr:nvCxnSpPr>
        <xdr:cNvPr id="405" name="直線コネクタ 404"/>
        <xdr:cNvCxnSpPr/>
      </xdr:nvCxnSpPr>
      <xdr:spPr>
        <a:xfrm flipV="1">
          <a:off x="8750300" y="1313506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49764</xdr:rowOff>
    </xdr:from>
    <xdr:to>
      <xdr:col>14</xdr:col>
      <xdr:colOff>79375</xdr:colOff>
      <xdr:row>77</xdr:row>
      <xdr:rowOff>151364</xdr:rowOff>
    </xdr:to>
    <xdr:sp macro="" textlink="">
      <xdr:nvSpPr>
        <xdr:cNvPr id="406" name="フローチャート : 判断 405"/>
        <xdr:cNvSpPr/>
      </xdr:nvSpPr>
      <xdr:spPr>
        <a:xfrm>
          <a:off x="9588500" y="132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142491</xdr:rowOff>
    </xdr:from>
    <xdr:ext cx="469744" cy="259045"/>
    <xdr:sp macro="" textlink="">
      <xdr:nvSpPr>
        <xdr:cNvPr id="407" name="テキスト ボックス 406"/>
        <xdr:cNvSpPr txBox="1"/>
      </xdr:nvSpPr>
      <xdr:spPr>
        <a:xfrm>
          <a:off x="9404427" y="1334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93249</xdr:rowOff>
    </xdr:from>
    <xdr:to>
      <xdr:col>12</xdr:col>
      <xdr:colOff>511175</xdr:colOff>
      <xdr:row>76</xdr:row>
      <xdr:rowOff>107147</xdr:rowOff>
    </xdr:to>
    <xdr:cxnSp macro="">
      <xdr:nvCxnSpPr>
        <xdr:cNvPr id="408" name="直線コネクタ 407"/>
        <xdr:cNvCxnSpPr/>
      </xdr:nvCxnSpPr>
      <xdr:spPr>
        <a:xfrm>
          <a:off x="7861300" y="13123449"/>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42357</xdr:rowOff>
    </xdr:from>
    <xdr:to>
      <xdr:col>12</xdr:col>
      <xdr:colOff>561975</xdr:colOff>
      <xdr:row>77</xdr:row>
      <xdr:rowOff>143957</xdr:rowOff>
    </xdr:to>
    <xdr:sp macro="" textlink="">
      <xdr:nvSpPr>
        <xdr:cNvPr id="409" name="フローチャート : 判断 408"/>
        <xdr:cNvSpPr/>
      </xdr:nvSpPr>
      <xdr:spPr>
        <a:xfrm>
          <a:off x="8699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135084</xdr:rowOff>
    </xdr:from>
    <xdr:ext cx="469744" cy="259045"/>
    <xdr:sp macro="" textlink="">
      <xdr:nvSpPr>
        <xdr:cNvPr id="410" name="テキスト ボックス 409"/>
        <xdr:cNvSpPr txBox="1"/>
      </xdr:nvSpPr>
      <xdr:spPr>
        <a:xfrm>
          <a:off x="8515427"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4,768</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53884</xdr:rowOff>
    </xdr:from>
    <xdr:to>
      <xdr:col>11</xdr:col>
      <xdr:colOff>307975</xdr:colOff>
      <xdr:row>76</xdr:row>
      <xdr:rowOff>93249</xdr:rowOff>
    </xdr:to>
    <xdr:cxnSp macro="">
      <xdr:nvCxnSpPr>
        <xdr:cNvPr id="411" name="直線コネクタ 410"/>
        <xdr:cNvCxnSpPr/>
      </xdr:nvCxnSpPr>
      <xdr:spPr>
        <a:xfrm>
          <a:off x="6972300" y="13084084"/>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26904</xdr:rowOff>
    </xdr:from>
    <xdr:to>
      <xdr:col>11</xdr:col>
      <xdr:colOff>358775</xdr:colOff>
      <xdr:row>77</xdr:row>
      <xdr:rowOff>128504</xdr:rowOff>
    </xdr:to>
    <xdr:sp macro="" textlink="">
      <xdr:nvSpPr>
        <xdr:cNvPr id="412" name="フローチャート : 判断 411"/>
        <xdr:cNvSpPr/>
      </xdr:nvSpPr>
      <xdr:spPr>
        <a:xfrm>
          <a:off x="7810500" y="1322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119631</xdr:rowOff>
    </xdr:from>
    <xdr:ext cx="469744" cy="259045"/>
    <xdr:sp macro="" textlink="">
      <xdr:nvSpPr>
        <xdr:cNvPr id="413" name="テキスト ボックス 412"/>
        <xdr:cNvSpPr txBox="1"/>
      </xdr:nvSpPr>
      <xdr:spPr>
        <a:xfrm>
          <a:off x="7626427" y="133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149571</xdr:rowOff>
    </xdr:from>
    <xdr:to>
      <xdr:col>10</xdr:col>
      <xdr:colOff>155575</xdr:colOff>
      <xdr:row>77</xdr:row>
      <xdr:rowOff>79721</xdr:rowOff>
    </xdr:to>
    <xdr:sp macro="" textlink="">
      <xdr:nvSpPr>
        <xdr:cNvPr id="414" name="フローチャート : 判断 413"/>
        <xdr:cNvSpPr/>
      </xdr:nvSpPr>
      <xdr:spPr>
        <a:xfrm>
          <a:off x="6921500" y="1317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70848</xdr:rowOff>
    </xdr:from>
    <xdr:ext cx="469744" cy="259045"/>
    <xdr:sp macro="" textlink="">
      <xdr:nvSpPr>
        <xdr:cNvPr id="415" name="テキスト ボックス 414"/>
        <xdr:cNvSpPr txBox="1"/>
      </xdr:nvSpPr>
      <xdr:spPr>
        <a:xfrm>
          <a:off x="6737427" y="132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60736</xdr:rowOff>
    </xdr:from>
    <xdr:to>
      <xdr:col>15</xdr:col>
      <xdr:colOff>231775</xdr:colOff>
      <xdr:row>76</xdr:row>
      <xdr:rowOff>162336</xdr:rowOff>
    </xdr:to>
    <xdr:sp macro="" textlink="">
      <xdr:nvSpPr>
        <xdr:cNvPr id="421" name="円/楕円 420"/>
        <xdr:cNvSpPr/>
      </xdr:nvSpPr>
      <xdr:spPr>
        <a:xfrm>
          <a:off x="10426700" y="130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83614</xdr:rowOff>
    </xdr:from>
    <xdr:ext cx="469744" cy="259045"/>
    <xdr:sp macro="" textlink="">
      <xdr:nvSpPr>
        <xdr:cNvPr id="422" name="商工費該当値テキスト"/>
        <xdr:cNvSpPr txBox="1"/>
      </xdr:nvSpPr>
      <xdr:spPr>
        <a:xfrm>
          <a:off x="10528300" y="1294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54062</xdr:rowOff>
    </xdr:from>
    <xdr:to>
      <xdr:col>14</xdr:col>
      <xdr:colOff>79375</xdr:colOff>
      <xdr:row>76</xdr:row>
      <xdr:rowOff>155662</xdr:rowOff>
    </xdr:to>
    <xdr:sp macro="" textlink="">
      <xdr:nvSpPr>
        <xdr:cNvPr id="423" name="円/楕円 422"/>
        <xdr:cNvSpPr/>
      </xdr:nvSpPr>
      <xdr:spPr>
        <a:xfrm>
          <a:off x="9588500" y="130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738</xdr:rowOff>
    </xdr:from>
    <xdr:ext cx="469744" cy="259045"/>
    <xdr:sp macro="" textlink="">
      <xdr:nvSpPr>
        <xdr:cNvPr id="424" name="テキスト ボックス 423"/>
        <xdr:cNvSpPr txBox="1"/>
      </xdr:nvSpPr>
      <xdr:spPr>
        <a:xfrm>
          <a:off x="9404427" y="1285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56347</xdr:rowOff>
    </xdr:from>
    <xdr:to>
      <xdr:col>12</xdr:col>
      <xdr:colOff>561975</xdr:colOff>
      <xdr:row>76</xdr:row>
      <xdr:rowOff>157947</xdr:rowOff>
    </xdr:to>
    <xdr:sp macro="" textlink="">
      <xdr:nvSpPr>
        <xdr:cNvPr id="425" name="円/楕円 424"/>
        <xdr:cNvSpPr/>
      </xdr:nvSpPr>
      <xdr:spPr>
        <a:xfrm>
          <a:off x="8699500" y="130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3025</xdr:rowOff>
    </xdr:from>
    <xdr:ext cx="469744" cy="259045"/>
    <xdr:sp macro="" textlink="">
      <xdr:nvSpPr>
        <xdr:cNvPr id="426" name="テキスト ボックス 425"/>
        <xdr:cNvSpPr txBox="1"/>
      </xdr:nvSpPr>
      <xdr:spPr>
        <a:xfrm>
          <a:off x="8515427" y="128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42449</xdr:rowOff>
    </xdr:from>
    <xdr:to>
      <xdr:col>11</xdr:col>
      <xdr:colOff>358775</xdr:colOff>
      <xdr:row>76</xdr:row>
      <xdr:rowOff>144049</xdr:rowOff>
    </xdr:to>
    <xdr:sp macro="" textlink="">
      <xdr:nvSpPr>
        <xdr:cNvPr id="427" name="円/楕円 426"/>
        <xdr:cNvSpPr/>
      </xdr:nvSpPr>
      <xdr:spPr>
        <a:xfrm>
          <a:off x="7810500" y="130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160576</xdr:rowOff>
    </xdr:from>
    <xdr:ext cx="469744" cy="259045"/>
    <xdr:sp macro="" textlink="">
      <xdr:nvSpPr>
        <xdr:cNvPr id="428" name="テキスト ボックス 427"/>
        <xdr:cNvSpPr txBox="1"/>
      </xdr:nvSpPr>
      <xdr:spPr>
        <a:xfrm>
          <a:off x="7626427" y="128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3084</xdr:rowOff>
    </xdr:from>
    <xdr:to>
      <xdr:col>10</xdr:col>
      <xdr:colOff>155575</xdr:colOff>
      <xdr:row>76</xdr:row>
      <xdr:rowOff>104684</xdr:rowOff>
    </xdr:to>
    <xdr:sp macro="" textlink="">
      <xdr:nvSpPr>
        <xdr:cNvPr id="429" name="円/楕円 428"/>
        <xdr:cNvSpPr/>
      </xdr:nvSpPr>
      <xdr:spPr>
        <a:xfrm>
          <a:off x="6921500" y="130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121211</xdr:rowOff>
    </xdr:from>
    <xdr:ext cx="469744" cy="259045"/>
    <xdr:sp macro="" textlink="">
      <xdr:nvSpPr>
        <xdr:cNvPr id="430" name="テキスト ボックス 429"/>
        <xdr:cNvSpPr txBox="1"/>
      </xdr:nvSpPr>
      <xdr:spPr>
        <a:xfrm>
          <a:off x="6737427" y="1280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33837</xdr:rowOff>
    </xdr:from>
    <xdr:to>
      <xdr:col>15</xdr:col>
      <xdr:colOff>180340</xdr:colOff>
      <xdr:row>98</xdr:row>
      <xdr:rowOff>79307</xdr:rowOff>
    </xdr:to>
    <xdr:cxnSp macro="">
      <xdr:nvCxnSpPr>
        <xdr:cNvPr id="456" name="直線コネクタ 455"/>
        <xdr:cNvCxnSpPr/>
      </xdr:nvCxnSpPr>
      <xdr:spPr>
        <a:xfrm flipV="1">
          <a:off x="10475595" y="15464337"/>
          <a:ext cx="1270" cy="141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83134</xdr:rowOff>
    </xdr:from>
    <xdr:ext cx="534377" cy="259045"/>
    <xdr:sp macro="" textlink="">
      <xdr:nvSpPr>
        <xdr:cNvPr id="457" name="土木費最小値テキスト"/>
        <xdr:cNvSpPr txBox="1"/>
      </xdr:nvSpPr>
      <xdr:spPr>
        <a:xfrm>
          <a:off x="10528300" y="1688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17,548</a:t>
          </a:r>
          <a:endParaRPr kumimoji="1" lang="ja-JP" altLang="en-US" sz="1000" b="1">
            <a:latin typeface="ＭＳ Ｐゴシック"/>
          </a:endParaRPr>
        </a:p>
      </xdr:txBody>
    </xdr:sp>
    <xdr:clientData/>
  </xdr:oneCellAnchor>
  <xdr:twoCellAnchor>
    <xdr:from>
      <xdr:col>15</xdr:col>
      <xdr:colOff>92075</xdr:colOff>
      <xdr:row>98</xdr:row>
      <xdr:rowOff>79307</xdr:rowOff>
    </xdr:from>
    <xdr:to>
      <xdr:col>15</xdr:col>
      <xdr:colOff>269875</xdr:colOff>
      <xdr:row>98</xdr:row>
      <xdr:rowOff>79307</xdr:rowOff>
    </xdr:to>
    <xdr:cxnSp macro="">
      <xdr:nvCxnSpPr>
        <xdr:cNvPr id="458" name="直線コネクタ 457"/>
        <xdr:cNvCxnSpPr/>
      </xdr:nvCxnSpPr>
      <xdr:spPr>
        <a:xfrm>
          <a:off x="10388600" y="1688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151964</xdr:rowOff>
    </xdr:from>
    <xdr:ext cx="599010" cy="259045"/>
    <xdr:sp macro="" textlink="">
      <xdr:nvSpPr>
        <xdr:cNvPr id="459" name="土木費最大値テキスト"/>
        <xdr:cNvSpPr txBox="1"/>
      </xdr:nvSpPr>
      <xdr:spPr>
        <a:xfrm>
          <a:off x="10528300" y="1523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147,725</a:t>
          </a:r>
          <a:endParaRPr kumimoji="1" lang="ja-JP" altLang="en-US" sz="1000" b="1">
            <a:latin typeface="ＭＳ Ｐゴシック"/>
          </a:endParaRPr>
        </a:p>
      </xdr:txBody>
    </xdr:sp>
    <xdr:clientData/>
  </xdr:oneCellAnchor>
  <xdr:twoCellAnchor>
    <xdr:from>
      <xdr:col>15</xdr:col>
      <xdr:colOff>92075</xdr:colOff>
      <xdr:row>90</xdr:row>
      <xdr:rowOff>33837</xdr:rowOff>
    </xdr:from>
    <xdr:to>
      <xdr:col>15</xdr:col>
      <xdr:colOff>269875</xdr:colOff>
      <xdr:row>90</xdr:row>
      <xdr:rowOff>33837</xdr:rowOff>
    </xdr:to>
    <xdr:cxnSp macro="">
      <xdr:nvCxnSpPr>
        <xdr:cNvPr id="460" name="直線コネクタ 459"/>
        <xdr:cNvCxnSpPr/>
      </xdr:nvCxnSpPr>
      <xdr:spPr>
        <a:xfrm>
          <a:off x="10388600" y="1546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158260</xdr:rowOff>
    </xdr:from>
    <xdr:to>
      <xdr:col>15</xdr:col>
      <xdr:colOff>180975</xdr:colOff>
      <xdr:row>98</xdr:row>
      <xdr:rowOff>8048</xdr:rowOff>
    </xdr:to>
    <xdr:cxnSp macro="">
      <xdr:nvCxnSpPr>
        <xdr:cNvPr id="461" name="直線コネクタ 460"/>
        <xdr:cNvCxnSpPr/>
      </xdr:nvCxnSpPr>
      <xdr:spPr>
        <a:xfrm flipV="1">
          <a:off x="9639300" y="16617460"/>
          <a:ext cx="838200" cy="19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148686</xdr:rowOff>
    </xdr:from>
    <xdr:ext cx="534377" cy="259045"/>
    <xdr:sp macro="" textlink="">
      <xdr:nvSpPr>
        <xdr:cNvPr id="462" name="土木費平均値テキスト"/>
        <xdr:cNvSpPr txBox="1"/>
      </xdr:nvSpPr>
      <xdr:spPr>
        <a:xfrm>
          <a:off x="10528300" y="16607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36,026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170259</xdr:rowOff>
    </xdr:from>
    <xdr:to>
      <xdr:col>15</xdr:col>
      <xdr:colOff>231775</xdr:colOff>
      <xdr:row>97</xdr:row>
      <xdr:rowOff>100409</xdr:rowOff>
    </xdr:to>
    <xdr:sp macro="" textlink="">
      <xdr:nvSpPr>
        <xdr:cNvPr id="463" name="フローチャート : 判断 462"/>
        <xdr:cNvSpPr/>
      </xdr:nvSpPr>
      <xdr:spPr>
        <a:xfrm>
          <a:off x="104267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145056</xdr:rowOff>
    </xdr:from>
    <xdr:to>
      <xdr:col>14</xdr:col>
      <xdr:colOff>28575</xdr:colOff>
      <xdr:row>98</xdr:row>
      <xdr:rowOff>8048</xdr:rowOff>
    </xdr:to>
    <xdr:cxnSp macro="">
      <xdr:nvCxnSpPr>
        <xdr:cNvPr id="464" name="直線コネクタ 463"/>
        <xdr:cNvCxnSpPr/>
      </xdr:nvCxnSpPr>
      <xdr:spPr>
        <a:xfrm>
          <a:off x="8750300" y="16775706"/>
          <a:ext cx="889000" cy="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1009</xdr:rowOff>
    </xdr:from>
    <xdr:to>
      <xdr:col>14</xdr:col>
      <xdr:colOff>79375</xdr:colOff>
      <xdr:row>97</xdr:row>
      <xdr:rowOff>102609</xdr:rowOff>
    </xdr:to>
    <xdr:sp macro="" textlink="">
      <xdr:nvSpPr>
        <xdr:cNvPr id="465" name="フローチャート : 判断 464"/>
        <xdr:cNvSpPr/>
      </xdr:nvSpPr>
      <xdr:spPr>
        <a:xfrm>
          <a:off x="9588500" y="1663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119136</xdr:rowOff>
    </xdr:from>
    <xdr:ext cx="534377" cy="259045"/>
    <xdr:sp macro="" textlink="">
      <xdr:nvSpPr>
        <xdr:cNvPr id="466" name="テキスト ボックス 465"/>
        <xdr:cNvSpPr txBox="1"/>
      </xdr:nvSpPr>
      <xdr:spPr>
        <a:xfrm>
          <a:off x="9372111" y="1640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145056</xdr:rowOff>
    </xdr:from>
    <xdr:to>
      <xdr:col>12</xdr:col>
      <xdr:colOff>511175</xdr:colOff>
      <xdr:row>97</xdr:row>
      <xdr:rowOff>168646</xdr:rowOff>
    </xdr:to>
    <xdr:cxnSp macro="">
      <xdr:nvCxnSpPr>
        <xdr:cNvPr id="467" name="直線コネクタ 466"/>
        <xdr:cNvCxnSpPr/>
      </xdr:nvCxnSpPr>
      <xdr:spPr>
        <a:xfrm flipV="1">
          <a:off x="7861300" y="16775706"/>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44095</xdr:rowOff>
    </xdr:from>
    <xdr:to>
      <xdr:col>12</xdr:col>
      <xdr:colOff>561975</xdr:colOff>
      <xdr:row>97</xdr:row>
      <xdr:rowOff>145695</xdr:rowOff>
    </xdr:to>
    <xdr:sp macro="" textlink="">
      <xdr:nvSpPr>
        <xdr:cNvPr id="468" name="フローチャート : 判断 467"/>
        <xdr:cNvSpPr/>
      </xdr:nvSpPr>
      <xdr:spPr>
        <a:xfrm>
          <a:off x="8699500" y="166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162222</xdr:rowOff>
    </xdr:from>
    <xdr:ext cx="534377" cy="259045"/>
    <xdr:sp macro="" textlink="">
      <xdr:nvSpPr>
        <xdr:cNvPr id="469" name="テキスト ボックス 468"/>
        <xdr:cNvSpPr txBox="1"/>
      </xdr:nvSpPr>
      <xdr:spPr>
        <a:xfrm>
          <a:off x="8483111" y="164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31,866</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168646</xdr:rowOff>
    </xdr:from>
    <xdr:to>
      <xdr:col>11</xdr:col>
      <xdr:colOff>307975</xdr:colOff>
      <xdr:row>98</xdr:row>
      <xdr:rowOff>2496</xdr:rowOff>
    </xdr:to>
    <xdr:cxnSp macro="">
      <xdr:nvCxnSpPr>
        <xdr:cNvPr id="470" name="直線コネクタ 469"/>
        <xdr:cNvCxnSpPr/>
      </xdr:nvCxnSpPr>
      <xdr:spPr>
        <a:xfrm flipV="1">
          <a:off x="6972300" y="16799296"/>
          <a:ext cx="889000" cy="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41624</xdr:rowOff>
    </xdr:from>
    <xdr:to>
      <xdr:col>11</xdr:col>
      <xdr:colOff>358775</xdr:colOff>
      <xdr:row>97</xdr:row>
      <xdr:rowOff>143224</xdr:rowOff>
    </xdr:to>
    <xdr:sp macro="" textlink="">
      <xdr:nvSpPr>
        <xdr:cNvPr id="471" name="フローチャート : 判断 470"/>
        <xdr:cNvSpPr/>
      </xdr:nvSpPr>
      <xdr:spPr>
        <a:xfrm>
          <a:off x="7810500" y="1667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159751</xdr:rowOff>
    </xdr:from>
    <xdr:ext cx="534377" cy="259045"/>
    <xdr:sp macro="" textlink="">
      <xdr:nvSpPr>
        <xdr:cNvPr id="472" name="テキスト ボックス 471"/>
        <xdr:cNvSpPr txBox="1"/>
      </xdr:nvSpPr>
      <xdr:spPr>
        <a:xfrm>
          <a:off x="7594111" y="164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37388</xdr:rowOff>
    </xdr:from>
    <xdr:to>
      <xdr:col>10</xdr:col>
      <xdr:colOff>155575</xdr:colOff>
      <xdr:row>97</xdr:row>
      <xdr:rowOff>138988</xdr:rowOff>
    </xdr:to>
    <xdr:sp macro="" textlink="">
      <xdr:nvSpPr>
        <xdr:cNvPr id="473" name="フローチャート : 判断 472"/>
        <xdr:cNvSpPr/>
      </xdr:nvSpPr>
      <xdr:spPr>
        <a:xfrm>
          <a:off x="6921500" y="1666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155515</xdr:rowOff>
    </xdr:from>
    <xdr:ext cx="534377" cy="259045"/>
    <xdr:sp macro="" textlink="">
      <xdr:nvSpPr>
        <xdr:cNvPr id="474" name="テキスト ボックス 473"/>
        <xdr:cNvSpPr txBox="1"/>
      </xdr:nvSpPr>
      <xdr:spPr>
        <a:xfrm>
          <a:off x="6705111" y="1644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32,482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107460</xdr:rowOff>
    </xdr:from>
    <xdr:to>
      <xdr:col>15</xdr:col>
      <xdr:colOff>231775</xdr:colOff>
      <xdr:row>97</xdr:row>
      <xdr:rowOff>37610</xdr:rowOff>
    </xdr:to>
    <xdr:sp macro="" textlink="">
      <xdr:nvSpPr>
        <xdr:cNvPr id="480" name="円/楕円 479"/>
        <xdr:cNvSpPr/>
      </xdr:nvSpPr>
      <xdr:spPr>
        <a:xfrm>
          <a:off x="10426700" y="165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130337</xdr:rowOff>
    </xdr:from>
    <xdr:ext cx="534377" cy="259045"/>
    <xdr:sp macro="" textlink="">
      <xdr:nvSpPr>
        <xdr:cNvPr id="481" name="土木費該当値テキスト"/>
        <xdr:cNvSpPr txBox="1"/>
      </xdr:nvSpPr>
      <xdr:spPr>
        <a:xfrm>
          <a:off x="10528300" y="164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41,795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128698</xdr:rowOff>
    </xdr:from>
    <xdr:to>
      <xdr:col>14</xdr:col>
      <xdr:colOff>79375</xdr:colOff>
      <xdr:row>98</xdr:row>
      <xdr:rowOff>58848</xdr:rowOff>
    </xdr:to>
    <xdr:sp macro="" textlink="">
      <xdr:nvSpPr>
        <xdr:cNvPr id="482" name="円/楕円 481"/>
        <xdr:cNvSpPr/>
      </xdr:nvSpPr>
      <xdr:spPr>
        <a:xfrm>
          <a:off x="9588500" y="167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49975</xdr:rowOff>
    </xdr:from>
    <xdr:ext cx="534377" cy="259045"/>
    <xdr:sp macro="" textlink="">
      <xdr:nvSpPr>
        <xdr:cNvPr id="483" name="テキスト ボックス 482"/>
        <xdr:cNvSpPr txBox="1"/>
      </xdr:nvSpPr>
      <xdr:spPr>
        <a:xfrm>
          <a:off x="9372111" y="1685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94256</xdr:rowOff>
    </xdr:from>
    <xdr:to>
      <xdr:col>12</xdr:col>
      <xdr:colOff>561975</xdr:colOff>
      <xdr:row>98</xdr:row>
      <xdr:rowOff>24406</xdr:rowOff>
    </xdr:to>
    <xdr:sp macro="" textlink="">
      <xdr:nvSpPr>
        <xdr:cNvPr id="484" name="円/楕円 483"/>
        <xdr:cNvSpPr/>
      </xdr:nvSpPr>
      <xdr:spPr>
        <a:xfrm>
          <a:off x="8699500" y="167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15533</xdr:rowOff>
    </xdr:from>
    <xdr:ext cx="534377" cy="259045"/>
    <xdr:sp macro="" textlink="">
      <xdr:nvSpPr>
        <xdr:cNvPr id="485" name="テキスト ボックス 484"/>
        <xdr:cNvSpPr txBox="1"/>
      </xdr:nvSpPr>
      <xdr:spPr>
        <a:xfrm>
          <a:off x="8483111" y="168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117846</xdr:rowOff>
    </xdr:from>
    <xdr:to>
      <xdr:col>11</xdr:col>
      <xdr:colOff>358775</xdr:colOff>
      <xdr:row>98</xdr:row>
      <xdr:rowOff>47996</xdr:rowOff>
    </xdr:to>
    <xdr:sp macro="" textlink="">
      <xdr:nvSpPr>
        <xdr:cNvPr id="486" name="円/楕円 485"/>
        <xdr:cNvSpPr/>
      </xdr:nvSpPr>
      <xdr:spPr>
        <a:xfrm>
          <a:off x="7810500" y="167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39123</xdr:rowOff>
    </xdr:from>
    <xdr:ext cx="534377" cy="259045"/>
    <xdr:sp macro="" textlink="">
      <xdr:nvSpPr>
        <xdr:cNvPr id="487" name="テキスト ボックス 486"/>
        <xdr:cNvSpPr txBox="1"/>
      </xdr:nvSpPr>
      <xdr:spPr>
        <a:xfrm>
          <a:off x="7594111" y="1684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123146</xdr:rowOff>
    </xdr:from>
    <xdr:to>
      <xdr:col>10</xdr:col>
      <xdr:colOff>155575</xdr:colOff>
      <xdr:row>98</xdr:row>
      <xdr:rowOff>53296</xdr:rowOff>
    </xdr:to>
    <xdr:sp macro="" textlink="">
      <xdr:nvSpPr>
        <xdr:cNvPr id="488" name="円/楕円 487"/>
        <xdr:cNvSpPr/>
      </xdr:nvSpPr>
      <xdr:spPr>
        <a:xfrm>
          <a:off x="6921500" y="167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44423</xdr:rowOff>
    </xdr:from>
    <xdr:ext cx="534377" cy="259045"/>
    <xdr:sp macro="" textlink="">
      <xdr:nvSpPr>
        <xdr:cNvPr id="489" name="テキスト ボックス 488"/>
        <xdr:cNvSpPr txBox="1"/>
      </xdr:nvSpPr>
      <xdr:spPr>
        <a:xfrm>
          <a:off x="6705111" y="1684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503" name="テキスト ボックス 502"/>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505" name="テキスト ボックス 504"/>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507" name="テキスト ボックス 506"/>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31496</xdr:rowOff>
    </xdr:from>
    <xdr:to>
      <xdr:col>23</xdr:col>
      <xdr:colOff>516889</xdr:colOff>
      <xdr:row>39</xdr:row>
      <xdr:rowOff>15059</xdr:rowOff>
    </xdr:to>
    <xdr:cxnSp macro="">
      <xdr:nvCxnSpPr>
        <xdr:cNvPr id="515" name="直線コネクタ 514"/>
        <xdr:cNvCxnSpPr/>
      </xdr:nvCxnSpPr>
      <xdr:spPr>
        <a:xfrm flipV="1">
          <a:off x="16317595" y="5346446"/>
          <a:ext cx="1269" cy="1355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18886</xdr:rowOff>
    </xdr:from>
    <xdr:ext cx="378565" cy="259045"/>
    <xdr:sp macro="" textlink="">
      <xdr:nvSpPr>
        <xdr:cNvPr id="516" name="消防費最小値テキスト"/>
        <xdr:cNvSpPr txBox="1"/>
      </xdr:nvSpPr>
      <xdr:spPr>
        <a:xfrm>
          <a:off x="16370300" y="6705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770</a:t>
          </a:r>
          <a:endParaRPr kumimoji="1" lang="ja-JP" altLang="en-US" sz="1000" b="1">
            <a:latin typeface="ＭＳ Ｐゴシック"/>
          </a:endParaRPr>
        </a:p>
      </xdr:txBody>
    </xdr:sp>
    <xdr:clientData/>
  </xdr:oneCellAnchor>
  <xdr:twoCellAnchor>
    <xdr:from>
      <xdr:col>23</xdr:col>
      <xdr:colOff>428625</xdr:colOff>
      <xdr:row>39</xdr:row>
      <xdr:rowOff>15059</xdr:rowOff>
    </xdr:from>
    <xdr:to>
      <xdr:col>23</xdr:col>
      <xdr:colOff>606425</xdr:colOff>
      <xdr:row>39</xdr:row>
      <xdr:rowOff>15059</xdr:rowOff>
    </xdr:to>
    <xdr:cxnSp macro="">
      <xdr:nvCxnSpPr>
        <xdr:cNvPr id="517" name="直線コネクタ 516"/>
        <xdr:cNvCxnSpPr/>
      </xdr:nvCxnSpPr>
      <xdr:spPr>
        <a:xfrm>
          <a:off x="16230600" y="670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149623</xdr:rowOff>
    </xdr:from>
    <xdr:ext cx="534377" cy="259045"/>
    <xdr:sp macro="" textlink="">
      <xdr:nvSpPr>
        <xdr:cNvPr id="518" name="消防費最大値テキスト"/>
        <xdr:cNvSpPr txBox="1"/>
      </xdr:nvSpPr>
      <xdr:spPr>
        <a:xfrm>
          <a:off x="16370300" y="51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13,219</a:t>
          </a:r>
          <a:endParaRPr kumimoji="1" lang="ja-JP" altLang="en-US" sz="1000" b="1">
            <a:latin typeface="ＭＳ Ｐゴシック"/>
          </a:endParaRPr>
        </a:p>
      </xdr:txBody>
    </xdr:sp>
    <xdr:clientData/>
  </xdr:oneCellAnchor>
  <xdr:twoCellAnchor>
    <xdr:from>
      <xdr:col>23</xdr:col>
      <xdr:colOff>428625</xdr:colOff>
      <xdr:row>31</xdr:row>
      <xdr:rowOff>31496</xdr:rowOff>
    </xdr:from>
    <xdr:to>
      <xdr:col>23</xdr:col>
      <xdr:colOff>606425</xdr:colOff>
      <xdr:row>31</xdr:row>
      <xdr:rowOff>31496</xdr:rowOff>
    </xdr:to>
    <xdr:cxnSp macro="">
      <xdr:nvCxnSpPr>
        <xdr:cNvPr id="519" name="直線コネクタ 518"/>
        <xdr:cNvCxnSpPr/>
      </xdr:nvCxnSpPr>
      <xdr:spPr>
        <a:xfrm>
          <a:off x="16230600" y="534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77107</xdr:rowOff>
    </xdr:from>
    <xdr:to>
      <xdr:col>23</xdr:col>
      <xdr:colOff>517525</xdr:colOff>
      <xdr:row>37</xdr:row>
      <xdr:rowOff>79502</xdr:rowOff>
    </xdr:to>
    <xdr:cxnSp macro="">
      <xdr:nvCxnSpPr>
        <xdr:cNvPr id="520" name="直線コネクタ 519"/>
        <xdr:cNvCxnSpPr/>
      </xdr:nvCxnSpPr>
      <xdr:spPr>
        <a:xfrm>
          <a:off x="15481300" y="6420757"/>
          <a:ext cx="8382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61666</xdr:rowOff>
    </xdr:from>
    <xdr:ext cx="469744" cy="259045"/>
    <xdr:sp macro="" textlink="">
      <xdr:nvSpPr>
        <xdr:cNvPr id="521" name="消防費平均値テキスト"/>
        <xdr:cNvSpPr txBox="1"/>
      </xdr:nvSpPr>
      <xdr:spPr>
        <a:xfrm>
          <a:off x="16370300" y="640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83239</xdr:rowOff>
    </xdr:from>
    <xdr:to>
      <xdr:col>23</xdr:col>
      <xdr:colOff>568325</xdr:colOff>
      <xdr:row>38</xdr:row>
      <xdr:rowOff>13390</xdr:rowOff>
    </xdr:to>
    <xdr:sp macro="" textlink="">
      <xdr:nvSpPr>
        <xdr:cNvPr id="522" name="フローチャート : 判断 521"/>
        <xdr:cNvSpPr/>
      </xdr:nvSpPr>
      <xdr:spPr>
        <a:xfrm>
          <a:off x="16268700" y="64268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135455</xdr:rowOff>
    </xdr:from>
    <xdr:to>
      <xdr:col>22</xdr:col>
      <xdr:colOff>365125</xdr:colOff>
      <xdr:row>37</xdr:row>
      <xdr:rowOff>77107</xdr:rowOff>
    </xdr:to>
    <xdr:cxnSp macro="">
      <xdr:nvCxnSpPr>
        <xdr:cNvPr id="523" name="直線コネクタ 522"/>
        <xdr:cNvCxnSpPr/>
      </xdr:nvCxnSpPr>
      <xdr:spPr>
        <a:xfrm>
          <a:off x="14592300" y="6307655"/>
          <a:ext cx="889000" cy="11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5080</xdr:rowOff>
    </xdr:from>
    <xdr:to>
      <xdr:col>22</xdr:col>
      <xdr:colOff>415925</xdr:colOff>
      <xdr:row>37</xdr:row>
      <xdr:rowOff>106680</xdr:rowOff>
    </xdr:to>
    <xdr:sp macro="" textlink="">
      <xdr:nvSpPr>
        <xdr:cNvPr id="524" name="フローチャート : 判断 523"/>
        <xdr:cNvSpPr/>
      </xdr:nvSpPr>
      <xdr:spPr>
        <a:xfrm>
          <a:off x="15430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123207</xdr:rowOff>
    </xdr:from>
    <xdr:ext cx="469744" cy="259045"/>
    <xdr:sp macro="" textlink="">
      <xdr:nvSpPr>
        <xdr:cNvPr id="525" name="テキスト ボックス 524"/>
        <xdr:cNvSpPr txBox="1"/>
      </xdr:nvSpPr>
      <xdr:spPr>
        <a:xfrm>
          <a:off x="15246427"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135455</xdr:rowOff>
    </xdr:from>
    <xdr:to>
      <xdr:col>21</xdr:col>
      <xdr:colOff>161925</xdr:colOff>
      <xdr:row>37</xdr:row>
      <xdr:rowOff>106281</xdr:rowOff>
    </xdr:to>
    <xdr:cxnSp macro="">
      <xdr:nvCxnSpPr>
        <xdr:cNvPr id="526" name="直線コネクタ 525"/>
        <xdr:cNvCxnSpPr/>
      </xdr:nvCxnSpPr>
      <xdr:spPr>
        <a:xfrm flipV="1">
          <a:off x="13703300" y="6307655"/>
          <a:ext cx="889000" cy="1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122755</xdr:rowOff>
    </xdr:from>
    <xdr:to>
      <xdr:col>21</xdr:col>
      <xdr:colOff>212725</xdr:colOff>
      <xdr:row>38</xdr:row>
      <xdr:rowOff>52905</xdr:rowOff>
    </xdr:to>
    <xdr:sp macro="" textlink="">
      <xdr:nvSpPr>
        <xdr:cNvPr id="527" name="フローチャート : 判断 526"/>
        <xdr:cNvSpPr/>
      </xdr:nvSpPr>
      <xdr:spPr>
        <a:xfrm>
          <a:off x="14541500" y="646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44032</xdr:rowOff>
    </xdr:from>
    <xdr:ext cx="469744" cy="259045"/>
    <xdr:sp macro="" textlink="">
      <xdr:nvSpPr>
        <xdr:cNvPr id="528" name="テキスト ボックス 527"/>
        <xdr:cNvSpPr txBox="1"/>
      </xdr:nvSpPr>
      <xdr:spPr>
        <a:xfrm>
          <a:off x="14357427" y="655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94416</xdr:rowOff>
    </xdr:from>
    <xdr:to>
      <xdr:col>19</xdr:col>
      <xdr:colOff>644525</xdr:colOff>
      <xdr:row>37</xdr:row>
      <xdr:rowOff>106281</xdr:rowOff>
    </xdr:to>
    <xdr:cxnSp macro="">
      <xdr:nvCxnSpPr>
        <xdr:cNvPr id="529" name="直線コネクタ 528"/>
        <xdr:cNvCxnSpPr/>
      </xdr:nvCxnSpPr>
      <xdr:spPr>
        <a:xfrm>
          <a:off x="12814300" y="6438066"/>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118074</xdr:rowOff>
    </xdr:from>
    <xdr:to>
      <xdr:col>20</xdr:col>
      <xdr:colOff>9525</xdr:colOff>
      <xdr:row>38</xdr:row>
      <xdr:rowOff>48223</xdr:rowOff>
    </xdr:to>
    <xdr:sp macro="" textlink="">
      <xdr:nvSpPr>
        <xdr:cNvPr id="530" name="フローチャート : 判断 529"/>
        <xdr:cNvSpPr/>
      </xdr:nvSpPr>
      <xdr:spPr>
        <a:xfrm>
          <a:off x="13652500" y="64617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39350</xdr:rowOff>
    </xdr:from>
    <xdr:ext cx="469744" cy="259045"/>
    <xdr:sp macro="" textlink="">
      <xdr:nvSpPr>
        <xdr:cNvPr id="531" name="テキスト ボックス 530"/>
        <xdr:cNvSpPr txBox="1"/>
      </xdr:nvSpPr>
      <xdr:spPr>
        <a:xfrm>
          <a:off x="13468427" y="655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132987</xdr:rowOff>
    </xdr:from>
    <xdr:to>
      <xdr:col>18</xdr:col>
      <xdr:colOff>492125</xdr:colOff>
      <xdr:row>38</xdr:row>
      <xdr:rowOff>63137</xdr:rowOff>
    </xdr:to>
    <xdr:sp macro="" textlink="">
      <xdr:nvSpPr>
        <xdr:cNvPr id="532" name="フローチャート : 判断 531"/>
        <xdr:cNvSpPr/>
      </xdr:nvSpPr>
      <xdr:spPr>
        <a:xfrm>
          <a:off x="12763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54264</xdr:rowOff>
    </xdr:from>
    <xdr:ext cx="469744" cy="259045"/>
    <xdr:sp macro="" textlink="">
      <xdr:nvSpPr>
        <xdr:cNvPr id="533" name="テキスト ボックス 532"/>
        <xdr:cNvSpPr txBox="1"/>
      </xdr:nvSpPr>
      <xdr:spPr>
        <a:xfrm>
          <a:off x="12579427" y="65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28702</xdr:rowOff>
    </xdr:from>
    <xdr:to>
      <xdr:col>23</xdr:col>
      <xdr:colOff>568325</xdr:colOff>
      <xdr:row>37</xdr:row>
      <xdr:rowOff>130302</xdr:rowOff>
    </xdr:to>
    <xdr:sp macro="" textlink="">
      <xdr:nvSpPr>
        <xdr:cNvPr id="539" name="円/楕円 538"/>
        <xdr:cNvSpPr/>
      </xdr:nvSpPr>
      <xdr:spPr>
        <a:xfrm>
          <a:off x="162687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51579</xdr:rowOff>
    </xdr:from>
    <xdr:ext cx="469744" cy="259045"/>
    <xdr:sp macro="" textlink="">
      <xdr:nvSpPr>
        <xdr:cNvPr id="540" name="消防費該当値テキスト"/>
        <xdr:cNvSpPr txBox="1"/>
      </xdr:nvSpPr>
      <xdr:spPr>
        <a:xfrm>
          <a:off x="16370300" y="62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26307</xdr:rowOff>
    </xdr:from>
    <xdr:to>
      <xdr:col>22</xdr:col>
      <xdr:colOff>415925</xdr:colOff>
      <xdr:row>37</xdr:row>
      <xdr:rowOff>127907</xdr:rowOff>
    </xdr:to>
    <xdr:sp macro="" textlink="">
      <xdr:nvSpPr>
        <xdr:cNvPr id="541" name="円/楕円 540"/>
        <xdr:cNvSpPr/>
      </xdr:nvSpPr>
      <xdr:spPr>
        <a:xfrm>
          <a:off x="15430500" y="63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119034</xdr:rowOff>
    </xdr:from>
    <xdr:ext cx="469744" cy="259045"/>
    <xdr:sp macro="" textlink="">
      <xdr:nvSpPr>
        <xdr:cNvPr id="542" name="テキスト ボックス 541"/>
        <xdr:cNvSpPr txBox="1"/>
      </xdr:nvSpPr>
      <xdr:spPr>
        <a:xfrm>
          <a:off x="15246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84655</xdr:rowOff>
    </xdr:from>
    <xdr:to>
      <xdr:col>21</xdr:col>
      <xdr:colOff>212725</xdr:colOff>
      <xdr:row>37</xdr:row>
      <xdr:rowOff>14805</xdr:rowOff>
    </xdr:to>
    <xdr:sp macro="" textlink="">
      <xdr:nvSpPr>
        <xdr:cNvPr id="543" name="円/楕円 542"/>
        <xdr:cNvSpPr/>
      </xdr:nvSpPr>
      <xdr:spPr>
        <a:xfrm>
          <a:off x="14541500" y="625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31332</xdr:rowOff>
    </xdr:from>
    <xdr:ext cx="469744" cy="259045"/>
    <xdr:sp macro="" textlink="">
      <xdr:nvSpPr>
        <xdr:cNvPr id="544" name="テキスト ボックス 543"/>
        <xdr:cNvSpPr txBox="1"/>
      </xdr:nvSpPr>
      <xdr:spPr>
        <a:xfrm>
          <a:off x="14357427" y="603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55481</xdr:rowOff>
    </xdr:from>
    <xdr:to>
      <xdr:col>20</xdr:col>
      <xdr:colOff>9525</xdr:colOff>
      <xdr:row>37</xdr:row>
      <xdr:rowOff>157081</xdr:rowOff>
    </xdr:to>
    <xdr:sp macro="" textlink="">
      <xdr:nvSpPr>
        <xdr:cNvPr id="545" name="円/楕円 544"/>
        <xdr:cNvSpPr/>
      </xdr:nvSpPr>
      <xdr:spPr>
        <a:xfrm>
          <a:off x="13652500" y="63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2158</xdr:rowOff>
    </xdr:from>
    <xdr:ext cx="469744" cy="259045"/>
    <xdr:sp macro="" textlink="">
      <xdr:nvSpPr>
        <xdr:cNvPr id="546" name="テキスト ボックス 545"/>
        <xdr:cNvSpPr txBox="1"/>
      </xdr:nvSpPr>
      <xdr:spPr>
        <a:xfrm>
          <a:off x="13468427" y="61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43616</xdr:rowOff>
    </xdr:from>
    <xdr:to>
      <xdr:col>18</xdr:col>
      <xdr:colOff>492125</xdr:colOff>
      <xdr:row>37</xdr:row>
      <xdr:rowOff>145216</xdr:rowOff>
    </xdr:to>
    <xdr:sp macro="" textlink="">
      <xdr:nvSpPr>
        <xdr:cNvPr id="547" name="円/楕円 546"/>
        <xdr:cNvSpPr/>
      </xdr:nvSpPr>
      <xdr:spPr>
        <a:xfrm>
          <a:off x="12763500" y="63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161743</xdr:rowOff>
    </xdr:from>
    <xdr:ext cx="469744" cy="259045"/>
    <xdr:sp macro="" textlink="">
      <xdr:nvSpPr>
        <xdr:cNvPr id="548" name="テキスト ボックス 547"/>
        <xdr:cNvSpPr txBox="1"/>
      </xdr:nvSpPr>
      <xdr:spPr>
        <a:xfrm>
          <a:off x="12579427" y="61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107531</xdr:rowOff>
    </xdr:from>
    <xdr:to>
      <xdr:col>23</xdr:col>
      <xdr:colOff>516889</xdr:colOff>
      <xdr:row>59</xdr:row>
      <xdr:rowOff>21793</xdr:rowOff>
    </xdr:to>
    <xdr:cxnSp macro="">
      <xdr:nvCxnSpPr>
        <xdr:cNvPr id="573" name="直線コネクタ 572"/>
        <xdr:cNvCxnSpPr/>
      </xdr:nvCxnSpPr>
      <xdr:spPr>
        <a:xfrm flipV="1">
          <a:off x="16317595" y="8680031"/>
          <a:ext cx="1269" cy="14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25620</xdr:rowOff>
    </xdr:from>
    <xdr:ext cx="534377" cy="259045"/>
    <xdr:sp macro="" textlink="">
      <xdr:nvSpPr>
        <xdr:cNvPr id="574" name="教育費最小値テキスト"/>
        <xdr:cNvSpPr txBox="1"/>
      </xdr:nvSpPr>
      <xdr:spPr>
        <a:xfrm>
          <a:off x="16370300" y="101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31,784</a:t>
          </a:r>
          <a:endParaRPr kumimoji="1" lang="ja-JP" altLang="en-US" sz="1000" b="1">
            <a:latin typeface="ＭＳ Ｐゴシック"/>
          </a:endParaRPr>
        </a:p>
      </xdr:txBody>
    </xdr:sp>
    <xdr:clientData/>
  </xdr:oneCellAnchor>
  <xdr:twoCellAnchor>
    <xdr:from>
      <xdr:col>23</xdr:col>
      <xdr:colOff>428625</xdr:colOff>
      <xdr:row>59</xdr:row>
      <xdr:rowOff>21793</xdr:rowOff>
    </xdr:from>
    <xdr:to>
      <xdr:col>23</xdr:col>
      <xdr:colOff>606425</xdr:colOff>
      <xdr:row>59</xdr:row>
      <xdr:rowOff>21793</xdr:rowOff>
    </xdr:to>
    <xdr:cxnSp macro="">
      <xdr:nvCxnSpPr>
        <xdr:cNvPr id="575" name="直線コネクタ 574"/>
        <xdr:cNvCxnSpPr/>
      </xdr:nvCxnSpPr>
      <xdr:spPr>
        <a:xfrm>
          <a:off x="16230600" y="101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54208</xdr:rowOff>
    </xdr:from>
    <xdr:ext cx="599010" cy="259045"/>
    <xdr:sp macro="" textlink="">
      <xdr:nvSpPr>
        <xdr:cNvPr id="576" name="教育費最大値テキスト"/>
        <xdr:cNvSpPr txBox="1"/>
      </xdr:nvSpPr>
      <xdr:spPr>
        <a:xfrm>
          <a:off x="16370300" y="845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146,533</a:t>
          </a:r>
          <a:endParaRPr kumimoji="1" lang="ja-JP" altLang="en-US" sz="1000" b="1">
            <a:latin typeface="ＭＳ Ｐゴシック"/>
          </a:endParaRPr>
        </a:p>
      </xdr:txBody>
    </xdr:sp>
    <xdr:clientData/>
  </xdr:oneCellAnchor>
  <xdr:twoCellAnchor>
    <xdr:from>
      <xdr:col>23</xdr:col>
      <xdr:colOff>428625</xdr:colOff>
      <xdr:row>50</xdr:row>
      <xdr:rowOff>107531</xdr:rowOff>
    </xdr:from>
    <xdr:to>
      <xdr:col>23</xdr:col>
      <xdr:colOff>606425</xdr:colOff>
      <xdr:row>50</xdr:row>
      <xdr:rowOff>107531</xdr:rowOff>
    </xdr:to>
    <xdr:cxnSp macro="">
      <xdr:nvCxnSpPr>
        <xdr:cNvPr id="577" name="直線コネクタ 576"/>
        <xdr:cNvCxnSpPr/>
      </xdr:nvCxnSpPr>
      <xdr:spPr>
        <a:xfrm>
          <a:off x="16230600" y="868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33109</xdr:rowOff>
    </xdr:from>
    <xdr:to>
      <xdr:col>23</xdr:col>
      <xdr:colOff>517525</xdr:colOff>
      <xdr:row>58</xdr:row>
      <xdr:rowOff>45695</xdr:rowOff>
    </xdr:to>
    <xdr:cxnSp macro="">
      <xdr:nvCxnSpPr>
        <xdr:cNvPr id="578" name="直線コネクタ 577"/>
        <xdr:cNvCxnSpPr/>
      </xdr:nvCxnSpPr>
      <xdr:spPr>
        <a:xfrm flipV="1">
          <a:off x="15481300" y="9805759"/>
          <a:ext cx="838200" cy="18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53179</xdr:rowOff>
    </xdr:from>
    <xdr:ext cx="534377" cy="259045"/>
    <xdr:sp macro="" textlink="">
      <xdr:nvSpPr>
        <xdr:cNvPr id="579" name="教育費平均値テキスト"/>
        <xdr:cNvSpPr txBox="1"/>
      </xdr:nvSpPr>
      <xdr:spPr>
        <a:xfrm>
          <a:off x="16370300" y="9825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50,614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74752</xdr:rowOff>
    </xdr:from>
    <xdr:to>
      <xdr:col>23</xdr:col>
      <xdr:colOff>568325</xdr:colOff>
      <xdr:row>58</xdr:row>
      <xdr:rowOff>4902</xdr:rowOff>
    </xdr:to>
    <xdr:sp macro="" textlink="">
      <xdr:nvSpPr>
        <xdr:cNvPr id="580" name="フローチャート : 判断 579"/>
        <xdr:cNvSpPr/>
      </xdr:nvSpPr>
      <xdr:spPr>
        <a:xfrm>
          <a:off x="16268700" y="984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93002</xdr:rowOff>
    </xdr:from>
    <xdr:to>
      <xdr:col>22</xdr:col>
      <xdr:colOff>365125</xdr:colOff>
      <xdr:row>58</xdr:row>
      <xdr:rowOff>45695</xdr:rowOff>
    </xdr:to>
    <xdr:cxnSp macro="">
      <xdr:nvCxnSpPr>
        <xdr:cNvPr id="581" name="直線コネクタ 580"/>
        <xdr:cNvCxnSpPr/>
      </xdr:nvCxnSpPr>
      <xdr:spPr>
        <a:xfrm>
          <a:off x="14592300" y="9865652"/>
          <a:ext cx="889000" cy="1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74143</xdr:rowOff>
    </xdr:from>
    <xdr:to>
      <xdr:col>22</xdr:col>
      <xdr:colOff>415925</xdr:colOff>
      <xdr:row>58</xdr:row>
      <xdr:rowOff>4293</xdr:rowOff>
    </xdr:to>
    <xdr:sp macro="" textlink="">
      <xdr:nvSpPr>
        <xdr:cNvPr id="582" name="フローチャート : 判断 581"/>
        <xdr:cNvSpPr/>
      </xdr:nvSpPr>
      <xdr:spPr>
        <a:xfrm>
          <a:off x="15430500" y="984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20820</xdr:rowOff>
    </xdr:from>
    <xdr:ext cx="534377" cy="259045"/>
    <xdr:sp macro="" textlink="">
      <xdr:nvSpPr>
        <xdr:cNvPr id="583" name="テキスト ボックス 582"/>
        <xdr:cNvSpPr txBox="1"/>
      </xdr:nvSpPr>
      <xdr:spPr>
        <a:xfrm>
          <a:off x="15214111" y="96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50,662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93002</xdr:rowOff>
    </xdr:from>
    <xdr:to>
      <xdr:col>21</xdr:col>
      <xdr:colOff>161925</xdr:colOff>
      <xdr:row>58</xdr:row>
      <xdr:rowOff>70853</xdr:rowOff>
    </xdr:to>
    <xdr:cxnSp macro="">
      <xdr:nvCxnSpPr>
        <xdr:cNvPr id="584" name="直線コネクタ 583"/>
        <xdr:cNvCxnSpPr/>
      </xdr:nvCxnSpPr>
      <xdr:spPr>
        <a:xfrm flipV="1">
          <a:off x="13703300" y="9865652"/>
          <a:ext cx="889000" cy="1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127736</xdr:rowOff>
    </xdr:from>
    <xdr:to>
      <xdr:col>21</xdr:col>
      <xdr:colOff>212725</xdr:colOff>
      <xdr:row>58</xdr:row>
      <xdr:rowOff>57886</xdr:rowOff>
    </xdr:to>
    <xdr:sp macro="" textlink="">
      <xdr:nvSpPr>
        <xdr:cNvPr id="585" name="フローチャート : 判断 584"/>
        <xdr:cNvSpPr/>
      </xdr:nvSpPr>
      <xdr:spPr>
        <a:xfrm>
          <a:off x="14541500" y="990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49013</xdr:rowOff>
    </xdr:from>
    <xdr:ext cx="534377" cy="259045"/>
    <xdr:sp macro="" textlink="">
      <xdr:nvSpPr>
        <xdr:cNvPr id="586" name="テキスト ボックス 585"/>
        <xdr:cNvSpPr txBox="1"/>
      </xdr:nvSpPr>
      <xdr:spPr>
        <a:xfrm>
          <a:off x="14325111" y="99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46,442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99581</xdr:rowOff>
    </xdr:from>
    <xdr:to>
      <xdr:col>19</xdr:col>
      <xdr:colOff>644525</xdr:colOff>
      <xdr:row>58</xdr:row>
      <xdr:rowOff>70853</xdr:rowOff>
    </xdr:to>
    <xdr:cxnSp macro="">
      <xdr:nvCxnSpPr>
        <xdr:cNvPr id="587" name="直線コネクタ 586"/>
        <xdr:cNvCxnSpPr/>
      </xdr:nvCxnSpPr>
      <xdr:spPr>
        <a:xfrm>
          <a:off x="12814300" y="9872231"/>
          <a:ext cx="889000" cy="14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145694</xdr:rowOff>
    </xdr:from>
    <xdr:to>
      <xdr:col>20</xdr:col>
      <xdr:colOff>9525</xdr:colOff>
      <xdr:row>58</xdr:row>
      <xdr:rowOff>75844</xdr:rowOff>
    </xdr:to>
    <xdr:sp macro="" textlink="">
      <xdr:nvSpPr>
        <xdr:cNvPr id="588" name="フローチャート : 判断 587"/>
        <xdr:cNvSpPr/>
      </xdr:nvSpPr>
      <xdr:spPr>
        <a:xfrm>
          <a:off x="13652500" y="991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92371</xdr:rowOff>
    </xdr:from>
    <xdr:ext cx="534377" cy="259045"/>
    <xdr:sp macro="" textlink="">
      <xdr:nvSpPr>
        <xdr:cNvPr id="589" name="テキスト ボックス 588"/>
        <xdr:cNvSpPr txBox="1"/>
      </xdr:nvSpPr>
      <xdr:spPr>
        <a:xfrm>
          <a:off x="13436111" y="96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45,028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110947</xdr:rowOff>
    </xdr:from>
    <xdr:to>
      <xdr:col>18</xdr:col>
      <xdr:colOff>492125</xdr:colOff>
      <xdr:row>58</xdr:row>
      <xdr:rowOff>41097</xdr:rowOff>
    </xdr:to>
    <xdr:sp macro="" textlink="">
      <xdr:nvSpPr>
        <xdr:cNvPr id="590" name="フローチャート : 判断 589"/>
        <xdr:cNvSpPr/>
      </xdr:nvSpPr>
      <xdr:spPr>
        <a:xfrm>
          <a:off x="12763500" y="988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32224</xdr:rowOff>
    </xdr:from>
    <xdr:ext cx="534377" cy="259045"/>
    <xdr:sp macro="" textlink="">
      <xdr:nvSpPr>
        <xdr:cNvPr id="591" name="テキスト ボックス 590"/>
        <xdr:cNvSpPr txBox="1"/>
      </xdr:nvSpPr>
      <xdr:spPr>
        <a:xfrm>
          <a:off x="12547111" y="99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47,764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153759</xdr:rowOff>
    </xdr:from>
    <xdr:to>
      <xdr:col>23</xdr:col>
      <xdr:colOff>568325</xdr:colOff>
      <xdr:row>57</xdr:row>
      <xdr:rowOff>83909</xdr:rowOff>
    </xdr:to>
    <xdr:sp macro="" textlink="">
      <xdr:nvSpPr>
        <xdr:cNvPr id="597" name="円/楕円 596"/>
        <xdr:cNvSpPr/>
      </xdr:nvSpPr>
      <xdr:spPr>
        <a:xfrm>
          <a:off x="16268700" y="97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5186</xdr:rowOff>
    </xdr:from>
    <xdr:ext cx="534377" cy="259045"/>
    <xdr:sp macro="" textlink="">
      <xdr:nvSpPr>
        <xdr:cNvPr id="598" name="教育費該当値テキスト"/>
        <xdr:cNvSpPr txBox="1"/>
      </xdr:nvSpPr>
      <xdr:spPr>
        <a:xfrm>
          <a:off x="16370300" y="960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57,893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166345</xdr:rowOff>
    </xdr:from>
    <xdr:to>
      <xdr:col>22</xdr:col>
      <xdr:colOff>415925</xdr:colOff>
      <xdr:row>58</xdr:row>
      <xdr:rowOff>96495</xdr:rowOff>
    </xdr:to>
    <xdr:sp macro="" textlink="">
      <xdr:nvSpPr>
        <xdr:cNvPr id="599" name="円/楕円 598"/>
        <xdr:cNvSpPr/>
      </xdr:nvSpPr>
      <xdr:spPr>
        <a:xfrm>
          <a:off x="15430500" y="99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87622</xdr:rowOff>
    </xdr:from>
    <xdr:ext cx="534377" cy="259045"/>
    <xdr:sp macro="" textlink="">
      <xdr:nvSpPr>
        <xdr:cNvPr id="600" name="テキスト ボックス 599"/>
        <xdr:cNvSpPr txBox="1"/>
      </xdr:nvSpPr>
      <xdr:spPr>
        <a:xfrm>
          <a:off x="15214111" y="100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42202</xdr:rowOff>
    </xdr:from>
    <xdr:to>
      <xdr:col>21</xdr:col>
      <xdr:colOff>212725</xdr:colOff>
      <xdr:row>57</xdr:row>
      <xdr:rowOff>143802</xdr:rowOff>
    </xdr:to>
    <xdr:sp macro="" textlink="">
      <xdr:nvSpPr>
        <xdr:cNvPr id="601" name="円/楕円 600"/>
        <xdr:cNvSpPr/>
      </xdr:nvSpPr>
      <xdr:spPr>
        <a:xfrm>
          <a:off x="14541500" y="981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160329</xdr:rowOff>
    </xdr:from>
    <xdr:ext cx="534377" cy="259045"/>
    <xdr:sp macro="" textlink="">
      <xdr:nvSpPr>
        <xdr:cNvPr id="602" name="テキスト ボックス 601"/>
        <xdr:cNvSpPr txBox="1"/>
      </xdr:nvSpPr>
      <xdr:spPr>
        <a:xfrm>
          <a:off x="14325111" y="959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20053</xdr:rowOff>
    </xdr:from>
    <xdr:to>
      <xdr:col>20</xdr:col>
      <xdr:colOff>9525</xdr:colOff>
      <xdr:row>58</xdr:row>
      <xdr:rowOff>121653</xdr:rowOff>
    </xdr:to>
    <xdr:sp macro="" textlink="">
      <xdr:nvSpPr>
        <xdr:cNvPr id="603" name="円/楕円 602"/>
        <xdr:cNvSpPr/>
      </xdr:nvSpPr>
      <xdr:spPr>
        <a:xfrm>
          <a:off x="13652500" y="99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112780</xdr:rowOff>
    </xdr:from>
    <xdr:ext cx="534377" cy="259045"/>
    <xdr:sp macro="" textlink="">
      <xdr:nvSpPr>
        <xdr:cNvPr id="604" name="テキスト ボックス 603"/>
        <xdr:cNvSpPr txBox="1"/>
      </xdr:nvSpPr>
      <xdr:spPr>
        <a:xfrm>
          <a:off x="13436111" y="1005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41,421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48781</xdr:rowOff>
    </xdr:from>
    <xdr:to>
      <xdr:col>18</xdr:col>
      <xdr:colOff>492125</xdr:colOff>
      <xdr:row>57</xdr:row>
      <xdr:rowOff>150381</xdr:rowOff>
    </xdr:to>
    <xdr:sp macro="" textlink="">
      <xdr:nvSpPr>
        <xdr:cNvPr id="605" name="円/楕円 604"/>
        <xdr:cNvSpPr/>
      </xdr:nvSpPr>
      <xdr:spPr>
        <a:xfrm>
          <a:off x="12763500" y="982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166908</xdr:rowOff>
    </xdr:from>
    <xdr:ext cx="534377" cy="259045"/>
    <xdr:sp macro="" textlink="">
      <xdr:nvSpPr>
        <xdr:cNvPr id="606" name="テキスト ボックス 605"/>
        <xdr:cNvSpPr txBox="1"/>
      </xdr:nvSpPr>
      <xdr:spPr>
        <a:xfrm>
          <a:off x="12547111" y="959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76</xdr:row>
      <xdr:rowOff>35577</xdr:rowOff>
    </xdr:from>
    <xdr:ext cx="377026" cy="259045"/>
    <xdr:sp macro="" textlink="">
      <xdr:nvSpPr>
        <xdr:cNvPr id="620" name="テキスト ボックス 619"/>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73</xdr:row>
      <xdr:rowOff>168927</xdr:rowOff>
    </xdr:from>
    <xdr:ext cx="377026" cy="259045"/>
    <xdr:sp macro="" textlink="">
      <xdr:nvSpPr>
        <xdr:cNvPr id="622" name="テキスト ボックス 621"/>
        <xdr:cNvSpPr txBox="1"/>
      </xdr:nvSpPr>
      <xdr:spPr>
        <a:xfrm>
          <a:off x="12068974" y="1268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71</xdr:row>
      <xdr:rowOff>130827</xdr:rowOff>
    </xdr:from>
    <xdr:ext cx="377026" cy="259045"/>
    <xdr:sp macro="" textlink="">
      <xdr:nvSpPr>
        <xdr:cNvPr id="624" name="テキスト ボックス 623"/>
        <xdr:cNvSpPr txBox="1"/>
      </xdr:nvSpPr>
      <xdr:spPr>
        <a:xfrm>
          <a:off x="12068974" y="1230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69</xdr:row>
      <xdr:rowOff>92727</xdr:rowOff>
    </xdr:from>
    <xdr:ext cx="377026" cy="259045"/>
    <xdr:sp macro="" textlink="">
      <xdr:nvSpPr>
        <xdr:cNvPr id="626" name="テキスト ボックス 625"/>
        <xdr:cNvSpPr txBox="1"/>
      </xdr:nvSpPr>
      <xdr:spPr>
        <a:xfrm>
          <a:off x="12068974" y="1192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67</xdr:row>
      <xdr:rowOff>54627</xdr:rowOff>
    </xdr:from>
    <xdr:ext cx="377026" cy="259045"/>
    <xdr:sp macro="" textlink="">
      <xdr:nvSpPr>
        <xdr:cNvPr id="628" name="テキスト ボックス 627"/>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73</xdr:row>
      <xdr:rowOff>170180</xdr:rowOff>
    </xdr:from>
    <xdr:to>
      <xdr:col>23</xdr:col>
      <xdr:colOff>516889</xdr:colOff>
      <xdr:row>79</xdr:row>
      <xdr:rowOff>44450</xdr:rowOff>
    </xdr:to>
    <xdr:cxnSp macro="">
      <xdr:nvCxnSpPr>
        <xdr:cNvPr id="630" name="直線コネクタ 629"/>
        <xdr:cNvCxnSpPr/>
      </xdr:nvCxnSpPr>
      <xdr:spPr>
        <a:xfrm flipV="1">
          <a:off x="16317595" y="12686030"/>
          <a:ext cx="1269" cy="90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116857</xdr:rowOff>
    </xdr:from>
    <xdr:ext cx="378565" cy="259045"/>
    <xdr:sp macro="" textlink="">
      <xdr:nvSpPr>
        <xdr:cNvPr id="633" name="災害復旧費最大値テキスト"/>
        <xdr:cNvSpPr txBox="1"/>
      </xdr:nvSpPr>
      <xdr:spPr>
        <a:xfrm>
          <a:off x="16370300" y="12461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428625</xdr:colOff>
      <xdr:row>73</xdr:row>
      <xdr:rowOff>170180</xdr:rowOff>
    </xdr:from>
    <xdr:to>
      <xdr:col>23</xdr:col>
      <xdr:colOff>606425</xdr:colOff>
      <xdr:row>73</xdr:row>
      <xdr:rowOff>170180</xdr:rowOff>
    </xdr:to>
    <xdr:cxnSp macro="">
      <xdr:nvCxnSpPr>
        <xdr:cNvPr id="634" name="直線コネクタ 633"/>
        <xdr:cNvCxnSpPr/>
      </xdr:nvCxnSpPr>
      <xdr:spPr>
        <a:xfrm>
          <a:off x="16230600" y="1268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52070</xdr:rowOff>
    </xdr:from>
    <xdr:to>
      <xdr:col>23</xdr:col>
      <xdr:colOff>517525</xdr:colOff>
      <xdr:row>78</xdr:row>
      <xdr:rowOff>10161</xdr:rowOff>
    </xdr:to>
    <xdr:cxnSp macro="">
      <xdr:nvCxnSpPr>
        <xdr:cNvPr id="635" name="直線コネクタ 634"/>
        <xdr:cNvCxnSpPr/>
      </xdr:nvCxnSpPr>
      <xdr:spPr>
        <a:xfrm>
          <a:off x="15481300" y="1325372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82566</xdr:rowOff>
    </xdr:from>
    <xdr:ext cx="313932" cy="259045"/>
    <xdr:sp macro="" textlink="">
      <xdr:nvSpPr>
        <xdr:cNvPr id="636" name="災害復旧費平均値テキスト"/>
        <xdr:cNvSpPr txBox="1"/>
      </xdr:nvSpPr>
      <xdr:spPr>
        <a:xfrm>
          <a:off x="16370300" y="134556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104139</xdr:rowOff>
    </xdr:from>
    <xdr:to>
      <xdr:col>23</xdr:col>
      <xdr:colOff>568325</xdr:colOff>
      <xdr:row>79</xdr:row>
      <xdr:rowOff>34289</xdr:rowOff>
    </xdr:to>
    <xdr:sp macro="" textlink="">
      <xdr:nvSpPr>
        <xdr:cNvPr id="637" name="フローチャート : 判断 636"/>
        <xdr:cNvSpPr/>
      </xdr:nvSpPr>
      <xdr:spPr>
        <a:xfrm>
          <a:off x="16268700" y="13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162560</xdr:rowOff>
    </xdr:from>
    <xdr:to>
      <xdr:col>22</xdr:col>
      <xdr:colOff>365125</xdr:colOff>
      <xdr:row>77</xdr:row>
      <xdr:rowOff>52070</xdr:rowOff>
    </xdr:to>
    <xdr:cxnSp macro="">
      <xdr:nvCxnSpPr>
        <xdr:cNvPr id="638" name="直線コネクタ 637"/>
        <xdr:cNvCxnSpPr/>
      </xdr:nvCxnSpPr>
      <xdr:spPr>
        <a:xfrm>
          <a:off x="14592300" y="1284986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111761</xdr:rowOff>
    </xdr:from>
    <xdr:to>
      <xdr:col>22</xdr:col>
      <xdr:colOff>415925</xdr:colOff>
      <xdr:row>79</xdr:row>
      <xdr:rowOff>41911</xdr:rowOff>
    </xdr:to>
    <xdr:sp macro="" textlink="">
      <xdr:nvSpPr>
        <xdr:cNvPr id="639" name="フローチャート : 判断 638"/>
        <xdr:cNvSpPr/>
      </xdr:nvSpPr>
      <xdr:spPr>
        <a:xfrm>
          <a:off x="15430500" y="1348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33038</xdr:rowOff>
    </xdr:from>
    <xdr:ext cx="313932" cy="259045"/>
    <xdr:sp macro="" textlink="">
      <xdr:nvSpPr>
        <xdr:cNvPr id="640" name="テキスト ボックス 639"/>
        <xdr:cNvSpPr txBox="1"/>
      </xdr:nvSpPr>
      <xdr:spPr>
        <a:xfrm>
          <a:off x="15324333" y="135775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90170</xdr:rowOff>
    </xdr:from>
    <xdr:to>
      <xdr:col>21</xdr:col>
      <xdr:colOff>161925</xdr:colOff>
      <xdr:row>74</xdr:row>
      <xdr:rowOff>162560</xdr:rowOff>
    </xdr:to>
    <xdr:cxnSp macro="">
      <xdr:nvCxnSpPr>
        <xdr:cNvPr id="641" name="直線コネクタ 640"/>
        <xdr:cNvCxnSpPr/>
      </xdr:nvCxnSpPr>
      <xdr:spPr>
        <a:xfrm>
          <a:off x="13703300" y="12777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157480</xdr:rowOff>
    </xdr:from>
    <xdr:to>
      <xdr:col>21</xdr:col>
      <xdr:colOff>212725</xdr:colOff>
      <xdr:row>77</xdr:row>
      <xdr:rowOff>87630</xdr:rowOff>
    </xdr:to>
    <xdr:sp macro="" textlink="">
      <xdr:nvSpPr>
        <xdr:cNvPr id="642" name="フローチャート : 判断 641"/>
        <xdr:cNvSpPr/>
      </xdr:nvSpPr>
      <xdr:spPr>
        <a:xfrm>
          <a:off x="14541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77</xdr:row>
      <xdr:rowOff>78757</xdr:rowOff>
    </xdr:from>
    <xdr:ext cx="313932" cy="259045"/>
    <xdr:sp macro="" textlink="">
      <xdr:nvSpPr>
        <xdr:cNvPr id="643" name="テキスト ボックス 642"/>
        <xdr:cNvSpPr txBox="1"/>
      </xdr:nvSpPr>
      <xdr:spPr>
        <a:xfrm>
          <a:off x="14435333" y="13280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441325</xdr:colOff>
      <xdr:row>69</xdr:row>
      <xdr:rowOff>162560</xdr:rowOff>
    </xdr:from>
    <xdr:to>
      <xdr:col>19</xdr:col>
      <xdr:colOff>644525</xdr:colOff>
      <xdr:row>74</xdr:row>
      <xdr:rowOff>90170</xdr:rowOff>
    </xdr:to>
    <xdr:cxnSp macro="">
      <xdr:nvCxnSpPr>
        <xdr:cNvPr id="644" name="直線コネクタ 643"/>
        <xdr:cNvCxnSpPr/>
      </xdr:nvCxnSpPr>
      <xdr:spPr>
        <a:xfrm>
          <a:off x="12814300" y="11992610"/>
          <a:ext cx="889000" cy="7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130811</xdr:rowOff>
    </xdr:from>
    <xdr:to>
      <xdr:col>20</xdr:col>
      <xdr:colOff>9525</xdr:colOff>
      <xdr:row>77</xdr:row>
      <xdr:rowOff>60961</xdr:rowOff>
    </xdr:to>
    <xdr:sp macro="" textlink="">
      <xdr:nvSpPr>
        <xdr:cNvPr id="645" name="フローチャート : 判断 644"/>
        <xdr:cNvSpPr/>
      </xdr:nvSpPr>
      <xdr:spPr>
        <a:xfrm>
          <a:off x="13652500" y="131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77</xdr:row>
      <xdr:rowOff>52088</xdr:rowOff>
    </xdr:from>
    <xdr:ext cx="313932" cy="259045"/>
    <xdr:sp macro="" textlink="">
      <xdr:nvSpPr>
        <xdr:cNvPr id="646" name="テキスト ボックス 645"/>
        <xdr:cNvSpPr txBox="1"/>
      </xdr:nvSpPr>
      <xdr:spPr>
        <a:xfrm>
          <a:off x="13546333" y="13253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390525</xdr:colOff>
      <xdr:row>72</xdr:row>
      <xdr:rowOff>77470</xdr:rowOff>
    </xdr:from>
    <xdr:to>
      <xdr:col>18</xdr:col>
      <xdr:colOff>492125</xdr:colOff>
      <xdr:row>73</xdr:row>
      <xdr:rowOff>7620</xdr:rowOff>
    </xdr:to>
    <xdr:sp macro="" textlink="">
      <xdr:nvSpPr>
        <xdr:cNvPr id="647" name="フローチャート : 判断 646"/>
        <xdr:cNvSpPr/>
      </xdr:nvSpPr>
      <xdr:spPr>
        <a:xfrm>
          <a:off x="12763500" y="1242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72</xdr:row>
      <xdr:rowOff>170197</xdr:rowOff>
    </xdr:from>
    <xdr:ext cx="378565" cy="259045"/>
    <xdr:sp macro="" textlink="">
      <xdr:nvSpPr>
        <xdr:cNvPr id="648" name="テキスト ボックス 647"/>
        <xdr:cNvSpPr txBox="1"/>
      </xdr:nvSpPr>
      <xdr:spPr>
        <a:xfrm>
          <a:off x="12625017" y="12514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130811</xdr:rowOff>
    </xdr:from>
    <xdr:to>
      <xdr:col>23</xdr:col>
      <xdr:colOff>568325</xdr:colOff>
      <xdr:row>78</xdr:row>
      <xdr:rowOff>60961</xdr:rowOff>
    </xdr:to>
    <xdr:sp macro="" textlink="">
      <xdr:nvSpPr>
        <xdr:cNvPr id="654" name="円/楕円 653"/>
        <xdr:cNvSpPr/>
      </xdr:nvSpPr>
      <xdr:spPr>
        <a:xfrm>
          <a:off x="16268700" y="133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153688</xdr:rowOff>
    </xdr:from>
    <xdr:ext cx="313932" cy="259045"/>
    <xdr:sp macro="" textlink="">
      <xdr:nvSpPr>
        <xdr:cNvPr id="655" name="災害復旧費該当値テキスト"/>
        <xdr:cNvSpPr txBox="1"/>
      </xdr:nvSpPr>
      <xdr:spPr>
        <a:xfrm>
          <a:off x="16370300" y="13183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1270</xdr:rowOff>
    </xdr:from>
    <xdr:to>
      <xdr:col>22</xdr:col>
      <xdr:colOff>415925</xdr:colOff>
      <xdr:row>77</xdr:row>
      <xdr:rowOff>102870</xdr:rowOff>
    </xdr:to>
    <xdr:sp macro="" textlink="">
      <xdr:nvSpPr>
        <xdr:cNvPr id="656" name="円/楕円 655"/>
        <xdr:cNvSpPr/>
      </xdr:nvSpPr>
      <xdr:spPr>
        <a:xfrm>
          <a:off x="15430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75</xdr:row>
      <xdr:rowOff>119397</xdr:rowOff>
    </xdr:from>
    <xdr:ext cx="313932" cy="259045"/>
    <xdr:sp macro="" textlink="">
      <xdr:nvSpPr>
        <xdr:cNvPr id="657" name="テキスト ボックス 656"/>
        <xdr:cNvSpPr txBox="1"/>
      </xdr:nvSpPr>
      <xdr:spPr>
        <a:xfrm>
          <a:off x="15324333" y="1297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111760</xdr:rowOff>
    </xdr:from>
    <xdr:to>
      <xdr:col>21</xdr:col>
      <xdr:colOff>212725</xdr:colOff>
      <xdr:row>75</xdr:row>
      <xdr:rowOff>41910</xdr:rowOff>
    </xdr:to>
    <xdr:sp macro="" textlink="">
      <xdr:nvSpPr>
        <xdr:cNvPr id="658" name="円/楕円 657"/>
        <xdr:cNvSpPr/>
      </xdr:nvSpPr>
      <xdr:spPr>
        <a:xfrm>
          <a:off x="14541500" y="127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73</xdr:row>
      <xdr:rowOff>58437</xdr:rowOff>
    </xdr:from>
    <xdr:ext cx="378565" cy="259045"/>
    <xdr:sp macro="" textlink="">
      <xdr:nvSpPr>
        <xdr:cNvPr id="659" name="テキスト ボックス 658"/>
        <xdr:cNvSpPr txBox="1"/>
      </xdr:nvSpPr>
      <xdr:spPr>
        <a:xfrm>
          <a:off x="14403017" y="12574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39370</xdr:rowOff>
    </xdr:from>
    <xdr:to>
      <xdr:col>20</xdr:col>
      <xdr:colOff>9525</xdr:colOff>
      <xdr:row>74</xdr:row>
      <xdr:rowOff>140970</xdr:rowOff>
    </xdr:to>
    <xdr:sp macro="" textlink="">
      <xdr:nvSpPr>
        <xdr:cNvPr id="660" name="円/楕円 659"/>
        <xdr:cNvSpPr/>
      </xdr:nvSpPr>
      <xdr:spPr>
        <a:xfrm>
          <a:off x="13652500" y="12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72</xdr:row>
      <xdr:rowOff>157497</xdr:rowOff>
    </xdr:from>
    <xdr:ext cx="378565" cy="259045"/>
    <xdr:sp macro="" textlink="">
      <xdr:nvSpPr>
        <xdr:cNvPr id="661" name="テキスト ボックス 660"/>
        <xdr:cNvSpPr txBox="1"/>
      </xdr:nvSpPr>
      <xdr:spPr>
        <a:xfrm>
          <a:off x="13514017" y="12501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111760</xdr:rowOff>
    </xdr:from>
    <xdr:to>
      <xdr:col>18</xdr:col>
      <xdr:colOff>492125</xdr:colOff>
      <xdr:row>70</xdr:row>
      <xdr:rowOff>41910</xdr:rowOff>
    </xdr:to>
    <xdr:sp macro="" textlink="">
      <xdr:nvSpPr>
        <xdr:cNvPr id="662" name="円/楕円 661"/>
        <xdr:cNvSpPr/>
      </xdr:nvSpPr>
      <xdr:spPr>
        <a:xfrm>
          <a:off x="12763500" y="1194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68</xdr:row>
      <xdr:rowOff>58437</xdr:rowOff>
    </xdr:from>
    <xdr:ext cx="378565" cy="259045"/>
    <xdr:sp macro="" textlink="">
      <xdr:nvSpPr>
        <xdr:cNvPr id="663" name="テキスト ボックス 662"/>
        <xdr:cNvSpPr txBox="1"/>
      </xdr:nvSpPr>
      <xdr:spPr>
        <a:xfrm>
          <a:off x="12625017" y="11717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137643</xdr:rowOff>
    </xdr:from>
    <xdr:to>
      <xdr:col>23</xdr:col>
      <xdr:colOff>516889</xdr:colOff>
      <xdr:row>97</xdr:row>
      <xdr:rowOff>160046</xdr:rowOff>
    </xdr:to>
    <xdr:cxnSp macro="">
      <xdr:nvCxnSpPr>
        <xdr:cNvPr id="685" name="直線コネクタ 684"/>
        <xdr:cNvCxnSpPr/>
      </xdr:nvCxnSpPr>
      <xdr:spPr>
        <a:xfrm flipV="1">
          <a:off x="16317595" y="15568143"/>
          <a:ext cx="1269" cy="122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163873</xdr:rowOff>
    </xdr:from>
    <xdr:ext cx="469744" cy="259045"/>
    <xdr:sp macro="" textlink="">
      <xdr:nvSpPr>
        <xdr:cNvPr id="686" name="公債費最小値テキスト"/>
        <xdr:cNvSpPr txBox="1"/>
      </xdr:nvSpPr>
      <xdr:spPr>
        <a:xfrm>
          <a:off x="16370300" y="1679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3,305</a:t>
          </a:r>
          <a:endParaRPr kumimoji="1" lang="ja-JP" altLang="en-US" sz="1000" b="1">
            <a:latin typeface="ＭＳ Ｐゴシック"/>
          </a:endParaRPr>
        </a:p>
      </xdr:txBody>
    </xdr:sp>
    <xdr:clientData/>
  </xdr:oneCellAnchor>
  <xdr:twoCellAnchor>
    <xdr:from>
      <xdr:col>23</xdr:col>
      <xdr:colOff>428625</xdr:colOff>
      <xdr:row>97</xdr:row>
      <xdr:rowOff>160046</xdr:rowOff>
    </xdr:from>
    <xdr:to>
      <xdr:col>23</xdr:col>
      <xdr:colOff>606425</xdr:colOff>
      <xdr:row>97</xdr:row>
      <xdr:rowOff>160046</xdr:rowOff>
    </xdr:to>
    <xdr:cxnSp macro="">
      <xdr:nvCxnSpPr>
        <xdr:cNvPr id="687" name="直線コネクタ 686"/>
        <xdr:cNvCxnSpPr/>
      </xdr:nvCxnSpPr>
      <xdr:spPr>
        <a:xfrm>
          <a:off x="16230600" y="1679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84320</xdr:rowOff>
    </xdr:from>
    <xdr:ext cx="534377" cy="259045"/>
    <xdr:sp macro="" textlink="">
      <xdr:nvSpPr>
        <xdr:cNvPr id="688" name="公債費最大値テキスト"/>
        <xdr:cNvSpPr txBox="1"/>
      </xdr:nvSpPr>
      <xdr:spPr>
        <a:xfrm>
          <a:off x="16370300" y="1534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30,045</a:t>
          </a:r>
          <a:endParaRPr kumimoji="1" lang="ja-JP" altLang="en-US" sz="1000" b="1">
            <a:latin typeface="ＭＳ Ｐゴシック"/>
          </a:endParaRPr>
        </a:p>
      </xdr:txBody>
    </xdr:sp>
    <xdr:clientData/>
  </xdr:oneCellAnchor>
  <xdr:twoCellAnchor>
    <xdr:from>
      <xdr:col>23</xdr:col>
      <xdr:colOff>428625</xdr:colOff>
      <xdr:row>90</xdr:row>
      <xdr:rowOff>137643</xdr:rowOff>
    </xdr:from>
    <xdr:to>
      <xdr:col>23</xdr:col>
      <xdr:colOff>606425</xdr:colOff>
      <xdr:row>90</xdr:row>
      <xdr:rowOff>137643</xdr:rowOff>
    </xdr:to>
    <xdr:cxnSp macro="">
      <xdr:nvCxnSpPr>
        <xdr:cNvPr id="689" name="直線コネクタ 688"/>
        <xdr:cNvCxnSpPr/>
      </xdr:nvCxnSpPr>
      <xdr:spPr>
        <a:xfrm>
          <a:off x="16230600" y="1556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52467</xdr:rowOff>
    </xdr:from>
    <xdr:to>
      <xdr:col>23</xdr:col>
      <xdr:colOff>517525</xdr:colOff>
      <xdr:row>96</xdr:row>
      <xdr:rowOff>80263</xdr:rowOff>
    </xdr:to>
    <xdr:cxnSp macro="">
      <xdr:nvCxnSpPr>
        <xdr:cNvPr id="690" name="直線コネクタ 689"/>
        <xdr:cNvCxnSpPr/>
      </xdr:nvCxnSpPr>
      <xdr:spPr>
        <a:xfrm>
          <a:off x="15481300" y="16511667"/>
          <a:ext cx="838200" cy="2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16177</xdr:rowOff>
    </xdr:from>
    <xdr:ext cx="469744" cy="259045"/>
    <xdr:sp macro="" textlink="">
      <xdr:nvSpPr>
        <xdr:cNvPr id="691" name="公債費平均値テキスト"/>
        <xdr:cNvSpPr txBox="1"/>
      </xdr:nvSpPr>
      <xdr:spPr>
        <a:xfrm>
          <a:off x="16370300" y="1630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164750</xdr:rowOff>
    </xdr:from>
    <xdr:to>
      <xdr:col>23</xdr:col>
      <xdr:colOff>568325</xdr:colOff>
      <xdr:row>96</xdr:row>
      <xdr:rowOff>94900</xdr:rowOff>
    </xdr:to>
    <xdr:sp macro="" textlink="">
      <xdr:nvSpPr>
        <xdr:cNvPr id="692" name="フローチャート : 判断 691"/>
        <xdr:cNvSpPr/>
      </xdr:nvSpPr>
      <xdr:spPr>
        <a:xfrm>
          <a:off x="16268700" y="1645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16576</xdr:rowOff>
    </xdr:from>
    <xdr:to>
      <xdr:col>22</xdr:col>
      <xdr:colOff>365125</xdr:colOff>
      <xdr:row>96</xdr:row>
      <xdr:rowOff>52467</xdr:rowOff>
    </xdr:to>
    <xdr:cxnSp macro="">
      <xdr:nvCxnSpPr>
        <xdr:cNvPr id="693" name="直線コネクタ 692"/>
        <xdr:cNvCxnSpPr/>
      </xdr:nvCxnSpPr>
      <xdr:spPr>
        <a:xfrm>
          <a:off x="14592300" y="16475776"/>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109840</xdr:rowOff>
    </xdr:from>
    <xdr:to>
      <xdr:col>22</xdr:col>
      <xdr:colOff>415925</xdr:colOff>
      <xdr:row>96</xdr:row>
      <xdr:rowOff>39990</xdr:rowOff>
    </xdr:to>
    <xdr:sp macro="" textlink="">
      <xdr:nvSpPr>
        <xdr:cNvPr id="694" name="フローチャート : 判断 693"/>
        <xdr:cNvSpPr/>
      </xdr:nvSpPr>
      <xdr:spPr>
        <a:xfrm>
          <a:off x="15430500" y="1639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56517</xdr:rowOff>
    </xdr:from>
    <xdr:ext cx="534377" cy="259045"/>
    <xdr:sp macro="" textlink="">
      <xdr:nvSpPr>
        <xdr:cNvPr id="695" name="テキスト ボックス 694"/>
        <xdr:cNvSpPr txBox="1"/>
      </xdr:nvSpPr>
      <xdr:spPr>
        <a:xfrm>
          <a:off x="15214111" y="1617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10,792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154834</xdr:rowOff>
    </xdr:from>
    <xdr:to>
      <xdr:col>21</xdr:col>
      <xdr:colOff>161925</xdr:colOff>
      <xdr:row>96</xdr:row>
      <xdr:rowOff>16576</xdr:rowOff>
    </xdr:to>
    <xdr:cxnSp macro="">
      <xdr:nvCxnSpPr>
        <xdr:cNvPr id="696" name="直線コネクタ 695"/>
        <xdr:cNvCxnSpPr/>
      </xdr:nvCxnSpPr>
      <xdr:spPr>
        <a:xfrm>
          <a:off x="13703300" y="16442584"/>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56621</xdr:rowOff>
    </xdr:from>
    <xdr:to>
      <xdr:col>21</xdr:col>
      <xdr:colOff>212725</xdr:colOff>
      <xdr:row>95</xdr:row>
      <xdr:rowOff>158221</xdr:rowOff>
    </xdr:to>
    <xdr:sp macro="" textlink="">
      <xdr:nvSpPr>
        <xdr:cNvPr id="697" name="フローチャート : 判断 696"/>
        <xdr:cNvSpPr/>
      </xdr:nvSpPr>
      <xdr:spPr>
        <a:xfrm>
          <a:off x="14541500" y="1634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3298</xdr:rowOff>
    </xdr:from>
    <xdr:ext cx="534377" cy="259045"/>
    <xdr:sp macro="" textlink="">
      <xdr:nvSpPr>
        <xdr:cNvPr id="698" name="テキスト ボックス 697"/>
        <xdr:cNvSpPr txBox="1"/>
      </xdr:nvSpPr>
      <xdr:spPr>
        <a:xfrm>
          <a:off x="14325111" y="161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32441</xdr:rowOff>
    </xdr:from>
    <xdr:to>
      <xdr:col>19</xdr:col>
      <xdr:colOff>644525</xdr:colOff>
      <xdr:row>95</xdr:row>
      <xdr:rowOff>154834</xdr:rowOff>
    </xdr:to>
    <xdr:cxnSp macro="">
      <xdr:nvCxnSpPr>
        <xdr:cNvPr id="699" name="直線コネクタ 698"/>
        <xdr:cNvCxnSpPr/>
      </xdr:nvCxnSpPr>
      <xdr:spPr>
        <a:xfrm>
          <a:off x="12814300" y="16320191"/>
          <a:ext cx="889000" cy="12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170098</xdr:rowOff>
    </xdr:from>
    <xdr:to>
      <xdr:col>20</xdr:col>
      <xdr:colOff>9525</xdr:colOff>
      <xdr:row>95</xdr:row>
      <xdr:rowOff>100248</xdr:rowOff>
    </xdr:to>
    <xdr:sp macro="" textlink="">
      <xdr:nvSpPr>
        <xdr:cNvPr id="700" name="フローチャート : 判断 699"/>
        <xdr:cNvSpPr/>
      </xdr:nvSpPr>
      <xdr:spPr>
        <a:xfrm>
          <a:off x="13652500" y="162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116775</xdr:rowOff>
    </xdr:from>
    <xdr:ext cx="534377" cy="259045"/>
    <xdr:sp macro="" textlink="">
      <xdr:nvSpPr>
        <xdr:cNvPr id="701" name="テキスト ボックス 700"/>
        <xdr:cNvSpPr txBox="1"/>
      </xdr:nvSpPr>
      <xdr:spPr>
        <a:xfrm>
          <a:off x="13436111" y="1606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13,224</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48803</xdr:rowOff>
    </xdr:from>
    <xdr:to>
      <xdr:col>18</xdr:col>
      <xdr:colOff>492125</xdr:colOff>
      <xdr:row>94</xdr:row>
      <xdr:rowOff>150403</xdr:rowOff>
    </xdr:to>
    <xdr:sp macro="" textlink="">
      <xdr:nvSpPr>
        <xdr:cNvPr id="702" name="フローチャート : 判断 701"/>
        <xdr:cNvSpPr/>
      </xdr:nvSpPr>
      <xdr:spPr>
        <a:xfrm>
          <a:off x="12763500" y="1616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166930</xdr:rowOff>
    </xdr:from>
    <xdr:ext cx="534377" cy="259045"/>
    <xdr:sp macro="" textlink="">
      <xdr:nvSpPr>
        <xdr:cNvPr id="703" name="テキスト ボックス 702"/>
        <xdr:cNvSpPr txBox="1"/>
      </xdr:nvSpPr>
      <xdr:spPr>
        <a:xfrm>
          <a:off x="12547111" y="1594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29463</xdr:rowOff>
    </xdr:from>
    <xdr:to>
      <xdr:col>23</xdr:col>
      <xdr:colOff>568325</xdr:colOff>
      <xdr:row>96</xdr:row>
      <xdr:rowOff>131063</xdr:rowOff>
    </xdr:to>
    <xdr:sp macro="" textlink="">
      <xdr:nvSpPr>
        <xdr:cNvPr id="709" name="円/楕円 708"/>
        <xdr:cNvSpPr/>
      </xdr:nvSpPr>
      <xdr:spPr>
        <a:xfrm>
          <a:off x="16268700" y="164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7890</xdr:rowOff>
    </xdr:from>
    <xdr:ext cx="469744" cy="259045"/>
    <xdr:sp macro="" textlink="">
      <xdr:nvSpPr>
        <xdr:cNvPr id="710" name="公債費該当値テキスト"/>
        <xdr:cNvSpPr txBox="1"/>
      </xdr:nvSpPr>
      <xdr:spPr>
        <a:xfrm>
          <a:off x="16370300" y="1646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1667</xdr:rowOff>
    </xdr:from>
    <xdr:to>
      <xdr:col>22</xdr:col>
      <xdr:colOff>415925</xdr:colOff>
      <xdr:row>96</xdr:row>
      <xdr:rowOff>103267</xdr:rowOff>
    </xdr:to>
    <xdr:sp macro="" textlink="">
      <xdr:nvSpPr>
        <xdr:cNvPr id="711" name="円/楕円 710"/>
        <xdr:cNvSpPr/>
      </xdr:nvSpPr>
      <xdr:spPr>
        <a:xfrm>
          <a:off x="15430500" y="1646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94394</xdr:rowOff>
    </xdr:from>
    <xdr:ext cx="469744" cy="259045"/>
    <xdr:sp macro="" textlink="">
      <xdr:nvSpPr>
        <xdr:cNvPr id="712" name="テキスト ボックス 711"/>
        <xdr:cNvSpPr txBox="1"/>
      </xdr:nvSpPr>
      <xdr:spPr>
        <a:xfrm>
          <a:off x="15246427" y="1655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137226</xdr:rowOff>
    </xdr:from>
    <xdr:to>
      <xdr:col>21</xdr:col>
      <xdr:colOff>212725</xdr:colOff>
      <xdr:row>96</xdr:row>
      <xdr:rowOff>67376</xdr:rowOff>
    </xdr:to>
    <xdr:sp macro="" textlink="">
      <xdr:nvSpPr>
        <xdr:cNvPr id="713" name="円/楕円 712"/>
        <xdr:cNvSpPr/>
      </xdr:nvSpPr>
      <xdr:spPr>
        <a:xfrm>
          <a:off x="14541500" y="164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58503</xdr:rowOff>
    </xdr:from>
    <xdr:ext cx="534377" cy="259045"/>
    <xdr:sp macro="" textlink="">
      <xdr:nvSpPr>
        <xdr:cNvPr id="714" name="テキスト ボックス 713"/>
        <xdr:cNvSpPr txBox="1"/>
      </xdr:nvSpPr>
      <xdr:spPr>
        <a:xfrm>
          <a:off x="14325111" y="1651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104034</xdr:rowOff>
    </xdr:from>
    <xdr:to>
      <xdr:col>20</xdr:col>
      <xdr:colOff>9525</xdr:colOff>
      <xdr:row>96</xdr:row>
      <xdr:rowOff>34184</xdr:rowOff>
    </xdr:to>
    <xdr:sp macro="" textlink="">
      <xdr:nvSpPr>
        <xdr:cNvPr id="715" name="円/楕円 714"/>
        <xdr:cNvSpPr/>
      </xdr:nvSpPr>
      <xdr:spPr>
        <a:xfrm>
          <a:off x="13652500" y="163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25311</xdr:rowOff>
    </xdr:from>
    <xdr:ext cx="534377" cy="259045"/>
    <xdr:sp macro="" textlink="">
      <xdr:nvSpPr>
        <xdr:cNvPr id="716" name="テキスト ボックス 715"/>
        <xdr:cNvSpPr txBox="1"/>
      </xdr:nvSpPr>
      <xdr:spPr>
        <a:xfrm>
          <a:off x="13436111" y="164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153091</xdr:rowOff>
    </xdr:from>
    <xdr:to>
      <xdr:col>18</xdr:col>
      <xdr:colOff>492125</xdr:colOff>
      <xdr:row>95</xdr:row>
      <xdr:rowOff>83241</xdr:rowOff>
    </xdr:to>
    <xdr:sp macro="" textlink="">
      <xdr:nvSpPr>
        <xdr:cNvPr id="717" name="円/楕円 716"/>
        <xdr:cNvSpPr/>
      </xdr:nvSpPr>
      <xdr:spPr>
        <a:xfrm>
          <a:off x="12763500" y="162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74368</xdr:rowOff>
    </xdr:from>
    <xdr:ext cx="534377" cy="259045"/>
    <xdr:sp macro="" textlink="">
      <xdr:nvSpPr>
        <xdr:cNvPr id="718" name="テキスト ボックス 717"/>
        <xdr:cNvSpPr txBox="1"/>
      </xdr:nvSpPr>
      <xdr:spPr>
        <a:xfrm>
          <a:off x="12547111" y="1636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4" name="テキスト ボックス 73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36" name="テキスト ボックス 73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38" name="テキスト ボックス 737"/>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137795</xdr:rowOff>
    </xdr:from>
    <xdr:to>
      <xdr:col>32</xdr:col>
      <xdr:colOff>186689</xdr:colOff>
      <xdr:row>39</xdr:row>
      <xdr:rowOff>44450</xdr:rowOff>
    </xdr:to>
    <xdr:cxnSp macro="">
      <xdr:nvCxnSpPr>
        <xdr:cNvPr id="742" name="直線コネクタ 741"/>
        <xdr:cNvCxnSpPr/>
      </xdr:nvCxnSpPr>
      <xdr:spPr>
        <a:xfrm flipV="1">
          <a:off x="22159595" y="5452745"/>
          <a:ext cx="1269"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84472</xdr:rowOff>
    </xdr:from>
    <xdr:ext cx="378565" cy="259045"/>
    <xdr:sp macro="" textlink="">
      <xdr:nvSpPr>
        <xdr:cNvPr id="745" name="諸支出金最大値テキスト"/>
        <xdr:cNvSpPr txBox="1"/>
      </xdr:nvSpPr>
      <xdr:spPr>
        <a:xfrm>
          <a:off x="22212300" y="522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671</a:t>
          </a:r>
          <a:endParaRPr kumimoji="1" lang="ja-JP" altLang="en-US" sz="1000" b="1">
            <a:latin typeface="ＭＳ Ｐゴシック"/>
          </a:endParaRPr>
        </a:p>
      </xdr:txBody>
    </xdr:sp>
    <xdr:clientData/>
  </xdr:oneCellAnchor>
  <xdr:twoCellAnchor>
    <xdr:from>
      <xdr:col>32</xdr:col>
      <xdr:colOff>98425</xdr:colOff>
      <xdr:row>31</xdr:row>
      <xdr:rowOff>137795</xdr:rowOff>
    </xdr:from>
    <xdr:to>
      <xdr:col>32</xdr:col>
      <xdr:colOff>276225</xdr:colOff>
      <xdr:row>31</xdr:row>
      <xdr:rowOff>137795</xdr:rowOff>
    </xdr:to>
    <xdr:cxnSp macro="">
      <xdr:nvCxnSpPr>
        <xdr:cNvPr id="746" name="直線コネクタ 745"/>
        <xdr:cNvCxnSpPr/>
      </xdr:nvCxnSpPr>
      <xdr:spPr>
        <a:xfrm>
          <a:off x="22072600" y="545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117492</xdr:rowOff>
    </xdr:from>
    <xdr:ext cx="313932" cy="259045"/>
    <xdr:sp macro="" textlink="">
      <xdr:nvSpPr>
        <xdr:cNvPr id="748" name="諸支出金平均値テキスト"/>
        <xdr:cNvSpPr txBox="1"/>
      </xdr:nvSpPr>
      <xdr:spPr>
        <a:xfrm>
          <a:off x="22212300" y="64611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94615</xdr:rowOff>
    </xdr:from>
    <xdr:to>
      <xdr:col>32</xdr:col>
      <xdr:colOff>238125</xdr:colOff>
      <xdr:row>39</xdr:row>
      <xdr:rowOff>24765</xdr:rowOff>
    </xdr:to>
    <xdr:sp macro="" textlink="">
      <xdr:nvSpPr>
        <xdr:cNvPr id="749" name="フローチャート : 判断 748"/>
        <xdr:cNvSpPr/>
      </xdr:nvSpPr>
      <xdr:spPr>
        <a:xfrm>
          <a:off x="221107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136525</xdr:rowOff>
    </xdr:from>
    <xdr:to>
      <xdr:col>31</xdr:col>
      <xdr:colOff>85725</xdr:colOff>
      <xdr:row>39</xdr:row>
      <xdr:rowOff>66675</xdr:rowOff>
    </xdr:to>
    <xdr:sp macro="" textlink="">
      <xdr:nvSpPr>
        <xdr:cNvPr id="751" name="フローチャート : 判断 750"/>
        <xdr:cNvSpPr/>
      </xdr:nvSpPr>
      <xdr:spPr>
        <a:xfrm>
          <a:off x="21272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83202</xdr:rowOff>
    </xdr:from>
    <xdr:ext cx="313932" cy="259045"/>
    <xdr:sp macro="" textlink="">
      <xdr:nvSpPr>
        <xdr:cNvPr id="752" name="テキスト ボックス 751"/>
        <xdr:cNvSpPr txBox="1"/>
      </xdr:nvSpPr>
      <xdr:spPr>
        <a:xfrm>
          <a:off x="21166333" y="6426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138430</xdr:rowOff>
    </xdr:from>
    <xdr:to>
      <xdr:col>29</xdr:col>
      <xdr:colOff>568325</xdr:colOff>
      <xdr:row>39</xdr:row>
      <xdr:rowOff>68580</xdr:rowOff>
    </xdr:to>
    <xdr:sp macro="" textlink="">
      <xdr:nvSpPr>
        <xdr:cNvPr id="754" name="フローチャート : 判断 753"/>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85107</xdr:rowOff>
    </xdr:from>
    <xdr:ext cx="313932" cy="259045"/>
    <xdr:sp macro="" textlink="">
      <xdr:nvSpPr>
        <xdr:cNvPr id="755" name="テキスト ボックス 754"/>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127000</xdr:rowOff>
    </xdr:from>
    <xdr:to>
      <xdr:col>28</xdr:col>
      <xdr:colOff>365125</xdr:colOff>
      <xdr:row>39</xdr:row>
      <xdr:rowOff>57150</xdr:rowOff>
    </xdr:to>
    <xdr:sp macro="" textlink="">
      <xdr:nvSpPr>
        <xdr:cNvPr id="757" name="フローチャート : 判断 756"/>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73677</xdr:rowOff>
    </xdr:from>
    <xdr:ext cx="313932" cy="259045"/>
    <xdr:sp macro="" textlink="">
      <xdr:nvSpPr>
        <xdr:cNvPr id="758" name="テキスト ボックス 757"/>
        <xdr:cNvSpPr txBox="1"/>
      </xdr:nvSpPr>
      <xdr:spPr>
        <a:xfrm>
          <a:off x="19388333" y="6417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27</xdr:col>
      <xdr:colOff>60325</xdr:colOff>
      <xdr:row>34</xdr:row>
      <xdr:rowOff>132715</xdr:rowOff>
    </xdr:from>
    <xdr:to>
      <xdr:col>27</xdr:col>
      <xdr:colOff>161925</xdr:colOff>
      <xdr:row>35</xdr:row>
      <xdr:rowOff>62865</xdr:rowOff>
    </xdr:to>
    <xdr:sp macro="" textlink="">
      <xdr:nvSpPr>
        <xdr:cNvPr id="759" name="フローチャート : 判断 758"/>
        <xdr:cNvSpPr/>
      </xdr:nvSpPr>
      <xdr:spPr>
        <a:xfrm>
          <a:off x="18605500" y="596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79392</xdr:rowOff>
    </xdr:from>
    <xdr:ext cx="378565" cy="259045"/>
    <xdr:sp macro="" textlink="">
      <xdr:nvSpPr>
        <xdr:cNvPr id="760" name="テキスト ボックス 759"/>
        <xdr:cNvSpPr txBox="1"/>
      </xdr:nvSpPr>
      <xdr:spPr>
        <a:xfrm>
          <a:off x="18467017" y="573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歳出総額の住民一人当たりのコストは</a:t>
          </a:r>
          <a:r>
            <a:rPr kumimoji="1" lang="en-US" altLang="ja-JP" sz="1300">
              <a:latin typeface="ＭＳ Ｐゴシック"/>
            </a:rPr>
            <a:t>402,069</a:t>
          </a:r>
          <a:r>
            <a:rPr kumimoji="1" lang="ja-JP" altLang="en-US" sz="1300">
              <a:latin typeface="ＭＳ Ｐゴシック"/>
            </a:rPr>
            <a:t>円となり、前年度の</a:t>
          </a:r>
          <a:r>
            <a:rPr kumimoji="1" lang="en-US" altLang="ja-JP" sz="1300">
              <a:latin typeface="ＭＳ Ｐゴシック"/>
            </a:rPr>
            <a:t>373,795</a:t>
          </a:r>
          <a:r>
            <a:rPr kumimoji="1" lang="ja-JP" altLang="en-US" sz="1300">
              <a:latin typeface="ＭＳ Ｐゴシック"/>
            </a:rPr>
            <a:t>円から</a:t>
          </a:r>
          <a:r>
            <a:rPr kumimoji="1" lang="en-US" altLang="ja-JP" sz="1300">
              <a:latin typeface="ＭＳ Ｐゴシック"/>
            </a:rPr>
            <a:t>28,274</a:t>
          </a:r>
          <a:r>
            <a:rPr kumimoji="1" lang="ja-JP" altLang="en-US" sz="1300">
              <a:latin typeface="ＭＳ Ｐゴシック"/>
            </a:rPr>
            <a:t>円増加した。総務費は減となったものの、民生費の増加傾向が続いていることに加え、土木費と教育費が大幅な増となったことが主な要因となっている。</a:t>
          </a:r>
        </a:p>
        <a:p>
          <a:r>
            <a:rPr kumimoji="1" lang="ja-JP" altLang="en-US" sz="1300">
              <a:latin typeface="ＭＳ Ｐゴシック"/>
            </a:rPr>
            <a:t>総務費は住民一人当たり</a:t>
          </a:r>
          <a:r>
            <a:rPr kumimoji="1" lang="en-US" altLang="ja-JP" sz="1300">
              <a:latin typeface="ＭＳ Ｐゴシック"/>
            </a:rPr>
            <a:t>45,996</a:t>
          </a:r>
          <a:r>
            <a:rPr kumimoji="1" lang="ja-JP" altLang="en-US" sz="1300">
              <a:latin typeface="ＭＳ Ｐゴシック"/>
            </a:rPr>
            <a:t>円で、文化芸術活動拠点施設整備費の皆減や会館施設等の改修費の減などにより、前年度比</a:t>
          </a:r>
          <a:r>
            <a:rPr kumimoji="1" lang="en-US" altLang="ja-JP" sz="1300">
              <a:latin typeface="ＭＳ Ｐゴシック"/>
            </a:rPr>
            <a:t>3,193</a:t>
          </a:r>
          <a:r>
            <a:rPr kumimoji="1" lang="ja-JP" altLang="en-US" sz="1300">
              <a:latin typeface="ＭＳ Ｐゴシック"/>
            </a:rPr>
            <a:t>円の減となった。</a:t>
          </a:r>
        </a:p>
        <a:p>
          <a:r>
            <a:rPr kumimoji="1" lang="ja-JP" altLang="en-US" sz="1300">
              <a:latin typeface="ＭＳ Ｐゴシック"/>
            </a:rPr>
            <a:t>民生費は住民一人当たり</a:t>
          </a:r>
          <a:r>
            <a:rPr kumimoji="1" lang="en-US" altLang="ja-JP" sz="1300">
              <a:latin typeface="ＭＳ Ｐゴシック"/>
            </a:rPr>
            <a:t>207,767</a:t>
          </a:r>
          <a:r>
            <a:rPr kumimoji="1" lang="ja-JP" altLang="en-US" sz="1300">
              <a:latin typeface="ＭＳ Ｐゴシック"/>
            </a:rPr>
            <a:t>円で、前年度比</a:t>
          </a:r>
          <a:r>
            <a:rPr kumimoji="1" lang="en-US" altLang="ja-JP" sz="1300">
              <a:latin typeface="ＭＳ Ｐゴシック"/>
            </a:rPr>
            <a:t>576</a:t>
          </a:r>
          <a:r>
            <a:rPr kumimoji="1" lang="ja-JP" altLang="en-US" sz="1300">
              <a:latin typeface="ＭＳ Ｐゴシック"/>
            </a:rPr>
            <a:t>円の増となった。保育園取得費の皆増や保育所待機児童対策に伴う入所児童数の増による関係経費の増などが要因となっており、進展する高齢化や子育て施策の充実により、今後も増加が見込まれる。</a:t>
          </a:r>
        </a:p>
        <a:p>
          <a:r>
            <a:rPr kumimoji="1" lang="ja-JP" altLang="en-US" sz="1300">
              <a:latin typeface="ＭＳ Ｐゴシック"/>
            </a:rPr>
            <a:t>土木費は住民一人当たり</a:t>
          </a:r>
          <a:r>
            <a:rPr kumimoji="1" lang="en-US" altLang="ja-JP" sz="1300">
              <a:latin typeface="ＭＳ Ｐゴシック"/>
            </a:rPr>
            <a:t>41,795</a:t>
          </a:r>
          <a:r>
            <a:rPr kumimoji="1" lang="ja-JP" altLang="en-US" sz="1300">
              <a:latin typeface="ＭＳ Ｐゴシック"/>
            </a:rPr>
            <a:t>円で、前年度比</a:t>
          </a:r>
          <a:r>
            <a:rPr kumimoji="1" lang="en-US" altLang="ja-JP" sz="1300">
              <a:latin typeface="ＭＳ Ｐゴシック"/>
            </a:rPr>
            <a:t>17,701</a:t>
          </a:r>
          <a:r>
            <a:rPr kumimoji="1" lang="ja-JP" altLang="en-US" sz="1300">
              <a:latin typeface="ＭＳ Ｐゴシック"/>
            </a:rPr>
            <a:t>円の大幅な増となった。これは、公園用地取得費の皆増、高齢者住宅建設費、下水道整備費の増などが主な要因となっている。</a:t>
          </a:r>
        </a:p>
        <a:p>
          <a:r>
            <a:rPr kumimoji="1" lang="ja-JP" altLang="en-US" sz="1300">
              <a:latin typeface="ＭＳ Ｐゴシック"/>
            </a:rPr>
            <a:t>教育費は住民一人当たり</a:t>
          </a:r>
          <a:r>
            <a:rPr kumimoji="1" lang="en-US" altLang="ja-JP" sz="1300">
              <a:latin typeface="ＭＳ Ｐゴシック"/>
            </a:rPr>
            <a:t>57,893</a:t>
          </a:r>
          <a:r>
            <a:rPr kumimoji="1" lang="ja-JP" altLang="en-US" sz="1300">
              <a:latin typeface="ＭＳ Ｐゴシック"/>
            </a:rPr>
            <a:t>円で、前年度比</a:t>
          </a:r>
          <a:r>
            <a:rPr kumimoji="1" lang="en-US" altLang="ja-JP" sz="1300">
              <a:latin typeface="ＭＳ Ｐゴシック"/>
            </a:rPr>
            <a:t>14,491</a:t>
          </a:r>
          <a:r>
            <a:rPr kumimoji="1" lang="ja-JP" altLang="en-US" sz="1300">
              <a:latin typeface="ＭＳ Ｐゴシック"/>
            </a:rPr>
            <a:t>円の大幅な増となった。学校跡地売却益を学校改築基金に積み立てたことに加え、学校改築事業費の事業量の増などが要因となっている。今後も、学校の改築など多額の経費が必要となることが見込まれるため、適切な地方債の活用や、計画的な基金への積立て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財政調整基金残高は、取崩額の減少などにより、約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億円増加し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17.02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％となった。実質収支額は、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実質収支額の伸びが標準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財政規模</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の伸びを上回ったことから、前年度より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ポイント上昇し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8.03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％となった。引き続き厳しい財政状況ではあるが、内部努力の徹底と外部化を基軸とした事務事業の見直しに取り組んでいく。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一般会計及び全ての特別会計で赤字が生じていない。今後とも、各会計で適正な財政運営を行っていく。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144117928</v>
      </c>
      <c r="BO4" s="379"/>
      <c r="BP4" s="379"/>
      <c r="BQ4" s="379"/>
      <c r="BR4" s="379"/>
      <c r="BS4" s="379"/>
      <c r="BT4" s="379"/>
      <c r="BU4" s="380"/>
      <c r="BV4" s="378">
        <v>131431519</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v>
      </c>
      <c r="CU4" s="385"/>
      <c r="CV4" s="385"/>
      <c r="CW4" s="385"/>
      <c r="CX4" s="385"/>
      <c r="CY4" s="385"/>
      <c r="CZ4" s="385"/>
      <c r="DA4" s="386"/>
      <c r="DB4" s="384">
        <v>6.1</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137206971</v>
      </c>
      <c r="BO5" s="416"/>
      <c r="BP5" s="416"/>
      <c r="BQ5" s="416"/>
      <c r="BR5" s="416"/>
      <c r="BS5" s="416"/>
      <c r="BT5" s="416"/>
      <c r="BU5" s="417"/>
      <c r="BV5" s="415">
        <v>126374088</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83.4</v>
      </c>
      <c r="CU5" s="413"/>
      <c r="CV5" s="413"/>
      <c r="CW5" s="413"/>
      <c r="CX5" s="413"/>
      <c r="CY5" s="413"/>
      <c r="CZ5" s="413"/>
      <c r="DA5" s="414"/>
      <c r="DB5" s="412">
        <v>86.1</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85</v>
      </c>
      <c r="AV6" s="448"/>
      <c r="AW6" s="448"/>
      <c r="AX6" s="448"/>
      <c r="AY6" s="449" t="s">
        <v>86</v>
      </c>
      <c r="AZ6" s="450"/>
      <c r="BA6" s="450"/>
      <c r="BB6" s="450"/>
      <c r="BC6" s="450"/>
      <c r="BD6" s="450"/>
      <c r="BE6" s="450"/>
      <c r="BF6" s="450"/>
      <c r="BG6" s="450"/>
      <c r="BH6" s="450"/>
      <c r="BI6" s="450"/>
      <c r="BJ6" s="450"/>
      <c r="BK6" s="450"/>
      <c r="BL6" s="450"/>
      <c r="BM6" s="451"/>
      <c r="BN6" s="415">
        <v>6910957</v>
      </c>
      <c r="BO6" s="416"/>
      <c r="BP6" s="416"/>
      <c r="BQ6" s="416"/>
      <c r="BR6" s="416"/>
      <c r="BS6" s="416"/>
      <c r="BT6" s="416"/>
      <c r="BU6" s="417"/>
      <c r="BV6" s="415">
        <v>5057431</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83.4</v>
      </c>
      <c r="CU6" s="453"/>
      <c r="CV6" s="453"/>
      <c r="CW6" s="453"/>
      <c r="CX6" s="453"/>
      <c r="CY6" s="453"/>
      <c r="CZ6" s="453"/>
      <c r="DA6" s="454"/>
      <c r="DB6" s="452">
        <v>86.1</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85</v>
      </c>
      <c r="AV7" s="448"/>
      <c r="AW7" s="448"/>
      <c r="AX7" s="448"/>
      <c r="AY7" s="449" t="s">
        <v>89</v>
      </c>
      <c r="AZ7" s="450"/>
      <c r="BA7" s="450"/>
      <c r="BB7" s="450"/>
      <c r="BC7" s="450"/>
      <c r="BD7" s="450"/>
      <c r="BE7" s="450"/>
      <c r="BF7" s="450"/>
      <c r="BG7" s="450"/>
      <c r="BH7" s="450"/>
      <c r="BI7" s="450"/>
      <c r="BJ7" s="450"/>
      <c r="BK7" s="450"/>
      <c r="BL7" s="450"/>
      <c r="BM7" s="451"/>
      <c r="BN7" s="415">
        <v>206782</v>
      </c>
      <c r="BO7" s="416"/>
      <c r="BP7" s="416"/>
      <c r="BQ7" s="416"/>
      <c r="BR7" s="416"/>
      <c r="BS7" s="416"/>
      <c r="BT7" s="416"/>
      <c r="BU7" s="417"/>
      <c r="BV7" s="415">
        <v>207312</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83489769</v>
      </c>
      <c r="CU7" s="416"/>
      <c r="CV7" s="416"/>
      <c r="CW7" s="416"/>
      <c r="CX7" s="416"/>
      <c r="CY7" s="416"/>
      <c r="CZ7" s="416"/>
      <c r="DA7" s="417"/>
      <c r="DB7" s="415">
        <v>80084091</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6704175</v>
      </c>
      <c r="BO8" s="416"/>
      <c r="BP8" s="416"/>
      <c r="BQ8" s="416"/>
      <c r="BR8" s="416"/>
      <c r="BS8" s="416"/>
      <c r="BT8" s="416"/>
      <c r="BU8" s="417"/>
      <c r="BV8" s="415">
        <v>4850119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0.38</v>
      </c>
      <c r="CU8" s="456"/>
      <c r="CV8" s="456"/>
      <c r="CW8" s="456"/>
      <c r="CX8" s="456"/>
      <c r="CY8" s="456"/>
      <c r="CZ8" s="456"/>
      <c r="DA8" s="457"/>
      <c r="DB8" s="455">
        <v>0.37</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341076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1854056</v>
      </c>
      <c r="BO9" s="416"/>
      <c r="BP9" s="416"/>
      <c r="BQ9" s="416"/>
      <c r="BR9" s="416"/>
      <c r="BS9" s="416"/>
      <c r="BT9" s="416"/>
      <c r="BU9" s="417"/>
      <c r="BV9" s="415">
        <v>-590952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3.2</v>
      </c>
      <c r="CU9" s="413"/>
      <c r="CV9" s="413"/>
      <c r="CW9" s="413"/>
      <c r="CX9" s="413"/>
      <c r="CY9" s="413"/>
      <c r="CZ9" s="413"/>
      <c r="DA9" s="414"/>
      <c r="DB9" s="412">
        <v>3.5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335544</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459665</v>
      </c>
      <c r="BO10" s="416"/>
      <c r="BP10" s="416"/>
      <c r="BQ10" s="416"/>
      <c r="BR10" s="416"/>
      <c r="BS10" s="416"/>
      <c r="BT10" s="416"/>
      <c r="BU10" s="417"/>
      <c r="BV10" s="415">
        <v>87826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341252</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1500000</v>
      </c>
      <c r="BO12" s="416"/>
      <c r="BP12" s="416"/>
      <c r="BQ12" s="416"/>
      <c r="BR12" s="416"/>
      <c r="BS12" s="416"/>
      <c r="BT12" s="416"/>
      <c r="BU12" s="417"/>
      <c r="BV12" s="415">
        <v>2000000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323643</v>
      </c>
      <c r="S13" s="497"/>
      <c r="T13" s="497"/>
      <c r="U13" s="497"/>
      <c r="V13" s="498"/>
      <c r="W13" s="431" t="s">
        <v>121</v>
      </c>
      <c r="X13" s="432"/>
      <c r="Y13" s="432"/>
      <c r="Z13" s="432"/>
      <c r="AA13" s="432"/>
      <c r="AB13" s="422"/>
      <c r="AC13" s="466">
        <v>87</v>
      </c>
      <c r="AD13" s="467"/>
      <c r="AE13" s="467"/>
      <c r="AF13" s="467"/>
      <c r="AG13" s="506"/>
      <c r="AH13" s="466">
        <v>66</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813721</v>
      </c>
      <c r="BO13" s="416"/>
      <c r="BP13" s="416"/>
      <c r="BQ13" s="416"/>
      <c r="BR13" s="416"/>
      <c r="BS13" s="416"/>
      <c r="BT13" s="416"/>
      <c r="BU13" s="417"/>
      <c r="BV13" s="415">
        <v>-2503126</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-3.5</v>
      </c>
      <c r="CU13" s="413"/>
      <c r="CV13" s="413"/>
      <c r="CW13" s="413"/>
      <c r="CX13" s="413"/>
      <c r="CY13" s="413"/>
      <c r="CZ13" s="413"/>
      <c r="DA13" s="414"/>
      <c r="DB13" s="412">
        <v>-2.9</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338084</v>
      </c>
      <c r="S14" s="497"/>
      <c r="T14" s="497"/>
      <c r="U14" s="497"/>
      <c r="V14" s="498"/>
      <c r="W14" s="405"/>
      <c r="X14" s="406"/>
      <c r="Y14" s="406"/>
      <c r="Z14" s="406"/>
      <c r="AA14" s="406"/>
      <c r="AB14" s="395"/>
      <c r="AC14" s="499">
        <v>0.1</v>
      </c>
      <c r="AD14" s="500"/>
      <c r="AE14" s="500"/>
      <c r="AF14" s="500"/>
      <c r="AG14" s="501"/>
      <c r="AH14" s="499">
        <v>0</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119</v>
      </c>
      <c r="CU14" s="511"/>
      <c r="CV14" s="511"/>
      <c r="CW14" s="511"/>
      <c r="CX14" s="511"/>
      <c r="CY14" s="511"/>
      <c r="CZ14" s="511"/>
      <c r="DA14" s="512"/>
      <c r="DB14" s="510" t="s">
        <v>119</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322079</v>
      </c>
      <c r="S15" s="497"/>
      <c r="T15" s="497"/>
      <c r="U15" s="497"/>
      <c r="V15" s="498"/>
      <c r="W15" s="431" t="s">
        <v>128</v>
      </c>
      <c r="X15" s="432"/>
      <c r="Y15" s="432"/>
      <c r="Z15" s="432"/>
      <c r="AA15" s="432"/>
      <c r="AB15" s="422"/>
      <c r="AC15" s="466">
        <v>22756</v>
      </c>
      <c r="AD15" s="467"/>
      <c r="AE15" s="467"/>
      <c r="AF15" s="467"/>
      <c r="AG15" s="506"/>
      <c r="AH15" s="466">
        <v>29640</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31890284</v>
      </c>
      <c r="BO15" s="379"/>
      <c r="BP15" s="379"/>
      <c r="BQ15" s="379"/>
      <c r="BR15" s="379"/>
      <c r="BS15" s="379"/>
      <c r="BT15" s="379"/>
      <c r="BU15" s="380"/>
      <c r="BV15" s="378">
        <v>28142330</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17.100000000000001</v>
      </c>
      <c r="AD16" s="500"/>
      <c r="AE16" s="500"/>
      <c r="AF16" s="500"/>
      <c r="AG16" s="501"/>
      <c r="AH16" s="499">
        <v>18.399999999999999</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79498053</v>
      </c>
      <c r="BO16" s="416"/>
      <c r="BP16" s="416"/>
      <c r="BQ16" s="416"/>
      <c r="BR16" s="416"/>
      <c r="BS16" s="416"/>
      <c r="BT16" s="416"/>
      <c r="BU16" s="417"/>
      <c r="BV16" s="415">
        <v>75944467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110353</v>
      </c>
      <c r="AD17" s="467"/>
      <c r="AE17" s="467"/>
      <c r="AF17" s="467"/>
      <c r="AG17" s="506"/>
      <c r="AH17" s="466">
        <v>124529</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83489769</v>
      </c>
      <c r="BO17" s="416"/>
      <c r="BP17" s="416"/>
      <c r="BQ17" s="416"/>
      <c r="BR17" s="416"/>
      <c r="BS17" s="416"/>
      <c r="BT17" s="416"/>
      <c r="BU17" s="417"/>
      <c r="BV17" s="415">
        <v>80084091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138</v>
      </c>
      <c r="C18" s="458"/>
      <c r="D18" s="458"/>
      <c r="E18" s="527"/>
      <c r="F18" s="527"/>
      <c r="G18" s="527"/>
      <c r="H18" s="527"/>
      <c r="I18" s="527"/>
      <c r="J18" s="527"/>
      <c r="K18" s="527"/>
      <c r="L18" s="528">
        <v>20.61</v>
      </c>
      <c r="M18" s="528"/>
      <c r="N18" s="528"/>
      <c r="O18" s="528"/>
      <c r="P18" s="528"/>
      <c r="Q18" s="528"/>
      <c r="R18" s="529"/>
      <c r="S18" s="529"/>
      <c r="T18" s="529"/>
      <c r="U18" s="529"/>
      <c r="V18" s="530"/>
      <c r="W18" s="433"/>
      <c r="X18" s="434"/>
      <c r="Y18" s="434"/>
      <c r="Z18" s="434"/>
      <c r="AA18" s="434"/>
      <c r="AB18" s="425"/>
      <c r="AC18" s="531">
        <v>82.9</v>
      </c>
      <c r="AD18" s="532"/>
      <c r="AE18" s="532"/>
      <c r="AF18" s="532"/>
      <c r="AG18" s="533"/>
      <c r="AH18" s="531">
        <v>77.400000000000006</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71572289</v>
      </c>
      <c r="BO18" s="416"/>
      <c r="BP18" s="416"/>
      <c r="BQ18" s="416"/>
      <c r="BR18" s="416"/>
      <c r="BS18" s="416"/>
      <c r="BT18" s="416"/>
      <c r="BU18" s="417"/>
      <c r="BV18" s="415">
        <v>70694299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140</v>
      </c>
      <c r="C19" s="458"/>
      <c r="D19" s="458"/>
      <c r="E19" s="527"/>
      <c r="F19" s="527"/>
      <c r="G19" s="527"/>
      <c r="H19" s="527"/>
      <c r="I19" s="527"/>
      <c r="J19" s="527"/>
      <c r="K19" s="527"/>
      <c r="L19" s="535">
        <v>16549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94379229</v>
      </c>
      <c r="BO19" s="416"/>
      <c r="BP19" s="416"/>
      <c r="BQ19" s="416"/>
      <c r="BR19" s="416"/>
      <c r="BS19" s="416"/>
      <c r="BT19" s="416"/>
      <c r="BU19" s="417"/>
      <c r="BV19" s="415">
        <v>91920838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142</v>
      </c>
      <c r="C20" s="458"/>
      <c r="D20" s="458"/>
      <c r="E20" s="527"/>
      <c r="F20" s="527"/>
      <c r="G20" s="527"/>
      <c r="H20" s="527"/>
      <c r="I20" s="527"/>
      <c r="J20" s="527"/>
      <c r="K20" s="527"/>
      <c r="L20" s="535">
        <v>178379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24289357</v>
      </c>
      <c r="BO23" s="416"/>
      <c r="BP23" s="416"/>
      <c r="BQ23" s="416"/>
      <c r="BR23" s="416"/>
      <c r="BS23" s="416"/>
      <c r="BT23" s="416"/>
      <c r="BU23" s="417"/>
      <c r="BV23" s="415">
        <v>23568081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151</v>
      </c>
      <c r="F24" s="445"/>
      <c r="G24" s="445"/>
      <c r="H24" s="445"/>
      <c r="I24" s="445"/>
      <c r="J24" s="445"/>
      <c r="K24" s="446"/>
      <c r="L24" s="466">
        <v>1</v>
      </c>
      <c r="M24" s="467"/>
      <c r="N24" s="467"/>
      <c r="O24" s="467"/>
      <c r="P24" s="506"/>
      <c r="Q24" s="466">
        <v>11523</v>
      </c>
      <c r="R24" s="467"/>
      <c r="S24" s="467"/>
      <c r="T24" s="467"/>
      <c r="U24" s="467"/>
      <c r="V24" s="506"/>
      <c r="W24" s="561"/>
      <c r="X24" s="549"/>
      <c r="Y24" s="550"/>
      <c r="Z24" s="465" t="s">
        <v>152</v>
      </c>
      <c r="AA24" s="445"/>
      <c r="AB24" s="445"/>
      <c r="AC24" s="445"/>
      <c r="AD24" s="445"/>
      <c r="AE24" s="445"/>
      <c r="AF24" s="445"/>
      <c r="AG24" s="446"/>
      <c r="AH24" s="466">
        <v>2329</v>
      </c>
      <c r="AI24" s="467"/>
      <c r="AJ24" s="467"/>
      <c r="AK24" s="467"/>
      <c r="AL24" s="506"/>
      <c r="AM24" s="466">
        <v>7164004</v>
      </c>
      <c r="AN24" s="467"/>
      <c r="AO24" s="467"/>
      <c r="AP24" s="467"/>
      <c r="AQ24" s="467"/>
      <c r="AR24" s="506"/>
      <c r="AS24" s="466">
        <v>3076</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17174375</v>
      </c>
      <c r="BO24" s="416"/>
      <c r="BP24" s="416"/>
      <c r="BQ24" s="416"/>
      <c r="BR24" s="416"/>
      <c r="BS24" s="416"/>
      <c r="BT24" s="416"/>
      <c r="BU24" s="417"/>
      <c r="BV24" s="415">
        <v>17066975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154</v>
      </c>
      <c r="F25" s="445"/>
      <c r="G25" s="445"/>
      <c r="H25" s="445"/>
      <c r="I25" s="445"/>
      <c r="J25" s="445"/>
      <c r="K25" s="446"/>
      <c r="L25" s="466">
        <v>2</v>
      </c>
      <c r="M25" s="467"/>
      <c r="N25" s="467"/>
      <c r="O25" s="467"/>
      <c r="P25" s="506"/>
      <c r="Q25" s="466">
        <v>9229</v>
      </c>
      <c r="R25" s="467"/>
      <c r="S25" s="467"/>
      <c r="T25" s="467"/>
      <c r="U25" s="467"/>
      <c r="V25" s="506"/>
      <c r="W25" s="561"/>
      <c r="X25" s="549"/>
      <c r="Y25" s="550"/>
      <c r="Z25" s="465" t="s">
        <v>155</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25476018</v>
      </c>
      <c r="BO25" s="379"/>
      <c r="BP25" s="379"/>
      <c r="BQ25" s="379"/>
      <c r="BR25" s="379"/>
      <c r="BS25" s="379"/>
      <c r="BT25" s="379"/>
      <c r="BU25" s="380"/>
      <c r="BV25" s="378">
        <v>23581513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157</v>
      </c>
      <c r="F26" s="445"/>
      <c r="G26" s="445"/>
      <c r="H26" s="445"/>
      <c r="I26" s="445"/>
      <c r="J26" s="445"/>
      <c r="K26" s="446"/>
      <c r="L26" s="466">
        <v>1</v>
      </c>
      <c r="M26" s="467"/>
      <c r="N26" s="467"/>
      <c r="O26" s="467"/>
      <c r="P26" s="506"/>
      <c r="Q26" s="466">
        <v>7950</v>
      </c>
      <c r="R26" s="467"/>
      <c r="S26" s="467"/>
      <c r="T26" s="467"/>
      <c r="U26" s="467"/>
      <c r="V26" s="506"/>
      <c r="W26" s="561"/>
      <c r="X26" s="549"/>
      <c r="Y26" s="550"/>
      <c r="Z26" s="465" t="s">
        <v>158</v>
      </c>
      <c r="AA26" s="571"/>
      <c r="AB26" s="571"/>
      <c r="AC26" s="571"/>
      <c r="AD26" s="571"/>
      <c r="AE26" s="571"/>
      <c r="AF26" s="571"/>
      <c r="AG26" s="572"/>
      <c r="AH26" s="466">
        <v>220</v>
      </c>
      <c r="AI26" s="467"/>
      <c r="AJ26" s="467"/>
      <c r="AK26" s="467"/>
      <c r="AL26" s="506"/>
      <c r="AM26" s="466">
        <v>673420</v>
      </c>
      <c r="AN26" s="467"/>
      <c r="AO26" s="467"/>
      <c r="AP26" s="467"/>
      <c r="AQ26" s="467"/>
      <c r="AR26" s="506"/>
      <c r="AS26" s="466">
        <v>3061</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v>35000</v>
      </c>
      <c r="BO26" s="416"/>
      <c r="BP26" s="416"/>
      <c r="BQ26" s="416"/>
      <c r="BR26" s="416"/>
      <c r="BS26" s="416"/>
      <c r="BT26" s="416"/>
      <c r="BU26" s="417"/>
      <c r="BV26" s="415">
        <v>30000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9262</v>
      </c>
      <c r="R27" s="467"/>
      <c r="S27" s="467"/>
      <c r="T27" s="467"/>
      <c r="U27" s="467"/>
      <c r="V27" s="506"/>
      <c r="W27" s="561"/>
      <c r="X27" s="549"/>
      <c r="Y27" s="550"/>
      <c r="Z27" s="465" t="s">
        <v>161</v>
      </c>
      <c r="AA27" s="445"/>
      <c r="AB27" s="445"/>
      <c r="AC27" s="445"/>
      <c r="AD27" s="445"/>
      <c r="AE27" s="445"/>
      <c r="AF27" s="445"/>
      <c r="AG27" s="446"/>
      <c r="AH27" s="466">
        <v>26</v>
      </c>
      <c r="AI27" s="467"/>
      <c r="AJ27" s="467"/>
      <c r="AK27" s="467"/>
      <c r="AL27" s="506"/>
      <c r="AM27" s="466">
        <v>88350</v>
      </c>
      <c r="AN27" s="467"/>
      <c r="AO27" s="467"/>
      <c r="AP27" s="467"/>
      <c r="AQ27" s="467"/>
      <c r="AR27" s="506"/>
      <c r="AS27" s="466">
        <v>3398</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t="s">
        <v>119</v>
      </c>
      <c r="BO27" s="585"/>
      <c r="BP27" s="585"/>
      <c r="BQ27" s="585"/>
      <c r="BR27" s="585"/>
      <c r="BS27" s="585"/>
      <c r="BT27" s="585"/>
      <c r="BU27" s="586"/>
      <c r="BV27" s="584" t="s">
        <v>119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7950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14210292</v>
      </c>
      <c r="BO28" s="379"/>
      <c r="BP28" s="379"/>
      <c r="BQ28" s="379"/>
      <c r="BR28" s="379"/>
      <c r="BS28" s="379"/>
      <c r="BT28" s="379"/>
      <c r="BU28" s="380"/>
      <c r="BV28" s="378">
        <v>12825567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38</v>
      </c>
      <c r="M29" s="467"/>
      <c r="N29" s="467"/>
      <c r="O29" s="467"/>
      <c r="P29" s="506"/>
      <c r="Q29" s="466">
        <v>6168</v>
      </c>
      <c r="R29" s="467"/>
      <c r="S29" s="467"/>
      <c r="T29" s="467"/>
      <c r="U29" s="467"/>
      <c r="V29" s="506"/>
      <c r="W29" s="562"/>
      <c r="X29" s="563"/>
      <c r="Y29" s="564"/>
      <c r="Z29" s="465" t="s">
        <v>168</v>
      </c>
      <c r="AA29" s="445"/>
      <c r="AB29" s="445"/>
      <c r="AC29" s="445"/>
      <c r="AD29" s="445"/>
      <c r="AE29" s="445"/>
      <c r="AF29" s="445"/>
      <c r="AG29" s="446"/>
      <c r="AH29" s="466">
        <v>2355</v>
      </c>
      <c r="AI29" s="467"/>
      <c r="AJ29" s="467"/>
      <c r="AK29" s="467"/>
      <c r="AL29" s="506"/>
      <c r="AM29" s="466">
        <v>7252354</v>
      </c>
      <c r="AN29" s="467"/>
      <c r="AO29" s="467"/>
      <c r="AP29" s="467"/>
      <c r="AQ29" s="467"/>
      <c r="AR29" s="506"/>
      <c r="AS29" s="466">
        <v>3080</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1805891</v>
      </c>
      <c r="BO29" s="416"/>
      <c r="BP29" s="416"/>
      <c r="BQ29" s="416"/>
      <c r="BR29" s="416"/>
      <c r="BS29" s="416"/>
      <c r="BT29" s="416"/>
      <c r="BU29" s="417"/>
      <c r="BV29" s="415">
        <v>2295875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99.3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39282975</v>
      </c>
      <c r="BO30" s="585"/>
      <c r="BP30" s="585"/>
      <c r="BQ30" s="585"/>
      <c r="BR30" s="585"/>
      <c r="BS30" s="585"/>
      <c r="BT30" s="585"/>
      <c r="BU30" s="586"/>
      <c r="BV30" s="584">
        <v>33854932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特別区人事・厚生事務組合</v>
      </c>
      <c r="BZ34" s="597"/>
      <c r="CA34" s="597"/>
      <c r="CB34" s="597"/>
      <c r="CC34" s="597"/>
      <c r="CD34" s="597"/>
      <c r="CE34" s="597"/>
      <c r="CF34" s="597"/>
      <c r="CG34" s="597"/>
      <c r="CH34" s="597"/>
      <c r="CI34" s="597"/>
      <c r="CJ34" s="597"/>
      <c r="CK34" s="597"/>
      <c r="CL34" s="597"/>
      <c r="CM34" s="597"/>
      <c r="CN34" s="165"/>
      <c r="CO34" s="596">
        <f>IF(CQ34="","",MAX(C34:D43,U34:V43,AM34:AN43,BE34:BF43,BW34:BX43)+1)</f>
        <v>11</v>
      </c>
      <c r="CP34" s="596"/>
      <c r="CQ34" s="597" t="str">
        <f>IF('各会計、関係団体の財政状況及び健全化判断比率'!BS7="","",'各会計、関係団体の財政状況及び健全化判断比率'!BS7)</f>
        <v>北区土地開発公社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中小企業従業員退職金等共済事業会計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特別区競馬組合</v>
      </c>
      <c r="BZ35" s="597"/>
      <c r="CA35" s="597"/>
      <c r="CB35" s="597"/>
      <c r="CC35" s="597"/>
      <c r="CD35" s="597"/>
      <c r="CE35" s="597"/>
      <c r="CF35" s="597"/>
      <c r="CG35" s="597"/>
      <c r="CH35" s="597"/>
      <c r="CI35" s="597"/>
      <c r="CJ35" s="597"/>
      <c r="CK35" s="597"/>
      <c r="CL35" s="597"/>
      <c r="CM35" s="597"/>
      <c r="CN35" s="165"/>
      <c r="CO35" s="596">
        <f t="shared" ref="CO35:CO43" si="3">IF(CQ35="","",CO34+1)</f>
        <v>12</v>
      </c>
      <c r="CP35" s="596"/>
      <c r="CQ35" s="597" t="str">
        <f>IF('各会計、関係団体の財政状況及び健全化判断比率'!BS8="","",'各会計、関係団体の財政状況及び健全化判断比率'!BS8)</f>
        <v>東京都北区体育協会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東京二十三区清掃一部事務組合</v>
      </c>
      <c r="BZ36" s="597"/>
      <c r="CA36" s="597"/>
      <c r="CB36" s="597"/>
      <c r="CC36" s="597"/>
      <c r="CD36" s="597"/>
      <c r="CE36" s="597"/>
      <c r="CF36" s="597"/>
      <c r="CG36" s="597"/>
      <c r="CH36" s="597"/>
      <c r="CI36" s="597"/>
      <c r="CJ36" s="597"/>
      <c r="CK36" s="597"/>
      <c r="CL36" s="597"/>
      <c r="CM36" s="597"/>
      <c r="CN36" s="165"/>
      <c r="CO36" s="596">
        <f t="shared" si="3"/>
        <v>13</v>
      </c>
      <c r="CP36" s="596"/>
      <c r="CQ36" s="597" t="str">
        <f>IF('各会計、関係団体の財政状況及び健全化判断比率'!BS9="","",'各会計、関係団体の財政状況及び健全化判断比率'!BS9)</f>
        <v>北区文化振興財団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東京都後期高齢者医療広域組合（一般会計）</v>
      </c>
      <c r="BZ37" s="597"/>
      <c r="CA37" s="597"/>
      <c r="CB37" s="597"/>
      <c r="CC37" s="597"/>
      <c r="CD37" s="597"/>
      <c r="CE37" s="597"/>
      <c r="CF37" s="597"/>
      <c r="CG37" s="597"/>
      <c r="CH37" s="597"/>
      <c r="CI37" s="597"/>
      <c r="CJ37" s="597"/>
      <c r="CK37" s="597"/>
      <c r="CL37" s="597"/>
      <c r="CM37" s="597"/>
      <c r="CN37" s="165"/>
      <c r="CO37" s="596">
        <f t="shared" si="3"/>
        <v>14</v>
      </c>
      <c r="CP37" s="596"/>
      <c r="CQ37" s="597" t="str">
        <f>IF('各会計、関係団体の財政状況及び健全化判断比率'!BS10="","",'各会計、関係団体の財政状況及び健全化判断比率'!BS10)</f>
        <v>東京城北勤労者サービスセンター</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東京都後期高齢者医療広域組合（後期高齢者医療特別会計）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509</v>
      </c>
      <c r="G33" s="29" t="s">
        <v>510</v>
      </c>
      <c r="H33" s="29" t="s">
        <v>511</v>
      </c>
      <c r="I33" s="29" t="s">
        <v>512</v>
      </c>
      <c r="J33" s="30" t="s">
        <v>513</v>
      </c>
      <c r="K33" s="22"/>
      <c r="L33" s="22"/>
      <c r="M33" s="22"/>
      <c r="N33" s="22"/>
      <c r="O33" s="22"/>
      <c r="P33" s="22"/>
    </row>
    <row r="34" spans="1:16" ht="39" customHeight="1" x14ac:dyDescent="0.15">
      <c r="A34" s="22"/>
      <c r="B34" s="31"/>
      <c r="C34" s="1183" t="s">
        <v>517</v>
      </c>
      <c r="D34" s="1183"/>
      <c r="E34" s="1184"/>
      <c r="F34" s="32">
        <v>5.48</v>
      </c>
      <c r="G34" s="33">
        <v>5.73</v>
      </c>
      <c r="H34" s="33">
        <v>7.19</v>
      </c>
      <c r="I34" s="33">
        <v>6.05</v>
      </c>
      <c r="J34" s="34">
        <v>8.02</v>
      </c>
      <c r="K34" s="22"/>
      <c r="L34" s="22"/>
      <c r="M34" s="22"/>
      <c r="N34" s="22"/>
      <c r="O34" s="22"/>
      <c r="P34" s="22"/>
    </row>
    <row r="35" spans="1:16" ht="39" customHeight="1" x14ac:dyDescent="0.15">
      <c r="A35" s="22"/>
      <c r="B35" s="35"/>
      <c r="C35" s="1177" t="s">
        <v>518</v>
      </c>
      <c r="D35" s="1178"/>
      <c r="E35" s="1179"/>
      <c r="F35" s="36">
        <v>0.52</v>
      </c>
      <c r="G35" s="37">
        <v>1.28</v>
      </c>
      <c r="H35" s="37">
        <v>1.87</v>
      </c>
      <c r="I35" s="37">
        <v>1.01</v>
      </c>
      <c r="J35" s="38">
        <v>1.3</v>
      </c>
      <c r="K35" s="22"/>
      <c r="L35" s="22"/>
      <c r="M35" s="22"/>
      <c r="N35" s="22"/>
      <c r="O35" s="22"/>
      <c r="P35" s="22"/>
    </row>
    <row r="36" spans="1:16" ht="39" customHeight="1" x14ac:dyDescent="0.15">
      <c r="A36" s="22"/>
      <c r="B36" s="35"/>
      <c r="C36" s="1177" t="s">
        <v>519</v>
      </c>
      <c r="D36" s="1178"/>
      <c r="E36" s="1179"/>
      <c r="F36" s="36">
        <v>0.71</v>
      </c>
      <c r="G36" s="37">
        <v>0.82</v>
      </c>
      <c r="H36" s="37">
        <v>0.99</v>
      </c>
      <c r="I36" s="37">
        <v>1.27</v>
      </c>
      <c r="J36" s="38">
        <v>0.44</v>
      </c>
      <c r="K36" s="22"/>
      <c r="L36" s="22"/>
      <c r="M36" s="22"/>
      <c r="N36" s="22"/>
      <c r="O36" s="22"/>
      <c r="P36" s="22"/>
    </row>
    <row r="37" spans="1:16" ht="39" customHeight="1" x14ac:dyDescent="0.15">
      <c r="A37" s="22"/>
      <c r="B37" s="35"/>
      <c r="C37" s="1177" t="s">
        <v>520</v>
      </c>
      <c r="D37" s="1178"/>
      <c r="E37" s="1179"/>
      <c r="F37" s="36">
        <v>0.27</v>
      </c>
      <c r="G37" s="37">
        <v>0.28999999999999998</v>
      </c>
      <c r="H37" s="37">
        <v>0.3</v>
      </c>
      <c r="I37" s="37">
        <v>0.28000000000000003</v>
      </c>
      <c r="J37" s="38">
        <v>0.26</v>
      </c>
      <c r="K37" s="22"/>
      <c r="L37" s="22"/>
      <c r="M37" s="22"/>
      <c r="N37" s="22"/>
      <c r="O37" s="22"/>
      <c r="P37" s="22"/>
    </row>
    <row r="38" spans="1:16" ht="39" customHeight="1" x14ac:dyDescent="0.15">
      <c r="A38" s="22"/>
      <c r="B38" s="35"/>
      <c r="C38" s="1177" t="s">
        <v>521</v>
      </c>
      <c r="D38" s="1178"/>
      <c r="E38" s="1179"/>
      <c r="F38" s="36">
        <v>0</v>
      </c>
      <c r="G38" s="37">
        <v>0</v>
      </c>
      <c r="H38" s="37">
        <v>0</v>
      </c>
      <c r="I38" s="37">
        <v>0</v>
      </c>
      <c r="J38" s="38">
        <v>0</v>
      </c>
      <c r="K38" s="22"/>
      <c r="L38" s="22"/>
      <c r="M38" s="22"/>
      <c r="N38" s="22"/>
      <c r="O38" s="22"/>
      <c r="P38" s="22"/>
    </row>
    <row r="39" spans="1:16" ht="39" customHeight="1" x14ac:dyDescent="0.15">
      <c r="A39" s="22"/>
      <c r="B39" s="35"/>
      <c r="C39" s="1177"/>
      <c r="D39" s="1178"/>
      <c r="E39" s="1179"/>
      <c r="F39" s="36"/>
      <c r="G39" s="37"/>
      <c r="H39" s="37"/>
      <c r="I39" s="37"/>
      <c r="J39" s="38"/>
      <c r="K39" s="22"/>
      <c r="L39" s="22"/>
      <c r="M39" s="22"/>
      <c r="N39" s="22"/>
      <c r="O39" s="22"/>
      <c r="P39" s="22"/>
    </row>
    <row r="40" spans="1:16" ht="39" customHeight="1" x14ac:dyDescent="0.15">
      <c r="A40" s="22"/>
      <c r="B40" s="35"/>
      <c r="C40" s="1177"/>
      <c r="D40" s="1178"/>
      <c r="E40" s="1179"/>
      <c r="F40" s="36"/>
      <c r="G40" s="37"/>
      <c r="H40" s="37"/>
      <c r="I40" s="37"/>
      <c r="J40" s="38"/>
      <c r="K40" s="22"/>
      <c r="L40" s="22"/>
      <c r="M40" s="22"/>
      <c r="N40" s="22"/>
      <c r="O40" s="22"/>
      <c r="P40" s="22"/>
    </row>
    <row r="41" spans="1:16" ht="39" customHeight="1" x14ac:dyDescent="0.15">
      <c r="A41" s="22"/>
      <c r="B41" s="35"/>
      <c r="C41" s="1177"/>
      <c r="D41" s="1178"/>
      <c r="E41" s="1179"/>
      <c r="F41" s="36"/>
      <c r="G41" s="37"/>
      <c r="H41" s="37"/>
      <c r="I41" s="37"/>
      <c r="J41" s="38"/>
      <c r="K41" s="22"/>
      <c r="L41" s="22"/>
      <c r="M41" s="22"/>
      <c r="N41" s="22"/>
      <c r="O41" s="22"/>
      <c r="P41" s="22"/>
    </row>
    <row r="42" spans="1:16" ht="39" customHeight="1" x14ac:dyDescent="0.15">
      <c r="A42" s="22"/>
      <c r="B42" s="39"/>
      <c r="C42" s="1177" t="s">
        <v>522</v>
      </c>
      <c r="D42" s="1178"/>
      <c r="E42" s="1179"/>
      <c r="F42" s="36" t="s">
        <v>469</v>
      </c>
      <c r="G42" s="37" t="s">
        <v>469</v>
      </c>
      <c r="H42" s="37" t="s">
        <v>469</v>
      </c>
      <c r="I42" s="37" t="s">
        <v>469</v>
      </c>
      <c r="J42" s="38" t="s">
        <v>469</v>
      </c>
      <c r="K42" s="22"/>
      <c r="L42" s="22"/>
      <c r="M42" s="22"/>
      <c r="N42" s="22"/>
      <c r="O42" s="22"/>
      <c r="P42" s="22"/>
    </row>
    <row r="43" spans="1:16" ht="39" customHeight="1" thickBot="1" x14ac:dyDescent="0.2">
      <c r="A43" s="22"/>
      <c r="B43" s="40"/>
      <c r="C43" s="1180" t="s">
        <v>523</v>
      </c>
      <c r="D43" s="1181"/>
      <c r="E43" s="1182"/>
      <c r="F43" s="41">
        <v>0</v>
      </c>
      <c r="G43" s="42" t="s">
        <v>469</v>
      </c>
      <c r="H43" s="42" t="s">
        <v>469</v>
      </c>
      <c r="I43" s="42" t="s">
        <v>469</v>
      </c>
      <c r="J43" s="43" t="s">
        <v>469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509</v>
      </c>
      <c r="L44" s="56" t="s">
        <v>510</v>
      </c>
      <c r="M44" s="56" t="s">
        <v>511</v>
      </c>
      <c r="N44" s="56" t="s">
        <v>512</v>
      </c>
      <c r="O44" s="57" t="s">
        <v>513</v>
      </c>
      <c r="P44" s="48"/>
      <c r="Q44" s="48"/>
      <c r="R44" s="48"/>
      <c r="S44" s="48"/>
      <c r="T44" s="48"/>
      <c r="U44" s="48"/>
    </row>
    <row r="45" spans="1:21" ht="30.75" customHeight="1" x14ac:dyDescent="0.15">
      <c r="A45" s="48"/>
      <c r="B45" s="1193" t="s">
        <v>11</v>
      </c>
      <c r="C45" s="1194"/>
      <c r="D45" s="58"/>
      <c r="E45" s="1199" t="s">
        <v>12</v>
      </c>
      <c r="F45" s="1199"/>
      <c r="G45" s="1199"/>
      <c r="H45" s="1199"/>
      <c r="I45" s="1199"/>
      <c r="J45" s="1200"/>
      <c r="K45" s="59">
        <v>3382</v>
      </c>
      <c r="L45" s="60">
        <v>3696</v>
      </c>
      <c r="M45" s="60">
        <v>3570</v>
      </c>
      <c r="N45" s="60">
        <v>3355</v>
      </c>
      <c r="O45" s="61">
        <v>3167</v>
      </c>
      <c r="P45" s="48"/>
      <c r="Q45" s="48"/>
      <c r="R45" s="48"/>
      <c r="S45" s="48"/>
      <c r="T45" s="48"/>
      <c r="U45" s="48"/>
    </row>
    <row r="46" spans="1:21" ht="30.75" customHeight="1" x14ac:dyDescent="0.15">
      <c r="A46" s="48"/>
      <c r="B46" s="1195"/>
      <c r="C46" s="1196"/>
      <c r="D46" s="62"/>
      <c r="E46" s="1187" t="s">
        <v>13</v>
      </c>
      <c r="F46" s="1187"/>
      <c r="G46" s="1187"/>
      <c r="H46" s="1187"/>
      <c r="I46" s="1187"/>
      <c r="J46" s="1188"/>
      <c r="K46" s="63" t="s">
        <v>469</v>
      </c>
      <c r="L46" s="64" t="s">
        <v>469</v>
      </c>
      <c r="M46" s="64" t="s">
        <v>469</v>
      </c>
      <c r="N46" s="64" t="s">
        <v>469</v>
      </c>
      <c r="O46" s="65" t="s">
        <v>469</v>
      </c>
      <c r="P46" s="48"/>
      <c r="Q46" s="48"/>
      <c r="R46" s="48"/>
      <c r="S46" s="48"/>
      <c r="T46" s="48"/>
      <c r="U46" s="48"/>
    </row>
    <row r="47" spans="1:21" ht="30.75" customHeight="1" x14ac:dyDescent="0.15">
      <c r="A47" s="48"/>
      <c r="B47" s="1195"/>
      <c r="C47" s="1196"/>
      <c r="D47" s="62"/>
      <c r="E47" s="1187" t="s">
        <v>14</v>
      </c>
      <c r="F47" s="1187"/>
      <c r="G47" s="1187"/>
      <c r="H47" s="1187"/>
      <c r="I47" s="1187"/>
      <c r="J47" s="1188"/>
      <c r="K47" s="63">
        <v>213</v>
      </c>
      <c r="L47" s="64">
        <v>213</v>
      </c>
      <c r="M47" s="64">
        <v>65</v>
      </c>
      <c r="N47" s="64">
        <v>35</v>
      </c>
      <c r="O47" s="65">
        <v>27</v>
      </c>
      <c r="P47" s="48"/>
      <c r="Q47" s="48"/>
      <c r="R47" s="48"/>
      <c r="S47" s="48"/>
      <c r="T47" s="48"/>
      <c r="U47" s="48"/>
    </row>
    <row r="48" spans="1:21" ht="30.75" customHeight="1" x14ac:dyDescent="0.15">
      <c r="A48" s="48"/>
      <c r="B48" s="1195"/>
      <c r="C48" s="1196"/>
      <c r="D48" s="62"/>
      <c r="E48" s="1187" t="s">
        <v>15</v>
      </c>
      <c r="F48" s="1187"/>
      <c r="G48" s="1187"/>
      <c r="H48" s="1187"/>
      <c r="I48" s="1187"/>
      <c r="J48" s="1188"/>
      <c r="K48" s="63" t="s">
        <v>469</v>
      </c>
      <c r="L48" s="64" t="s">
        <v>469</v>
      </c>
      <c r="M48" s="64" t="s">
        <v>469</v>
      </c>
      <c r="N48" s="64" t="s">
        <v>469</v>
      </c>
      <c r="O48" s="65" t="s">
        <v>469</v>
      </c>
      <c r="P48" s="48"/>
      <c r="Q48" s="48"/>
      <c r="R48" s="48"/>
      <c r="S48" s="48"/>
      <c r="T48" s="48"/>
      <c r="U48" s="48"/>
    </row>
    <row r="49" spans="1:21" ht="30.75" customHeight="1" x14ac:dyDescent="0.15">
      <c r="A49" s="48"/>
      <c r="B49" s="1195"/>
      <c r="C49" s="1196"/>
      <c r="D49" s="62"/>
      <c r="E49" s="1187" t="s">
        <v>16</v>
      </c>
      <c r="F49" s="1187"/>
      <c r="G49" s="1187"/>
      <c r="H49" s="1187"/>
      <c r="I49" s="1187"/>
      <c r="J49" s="1188"/>
      <c r="K49" s="63">
        <v>294</v>
      </c>
      <c r="L49" s="64">
        <v>289</v>
      </c>
      <c r="M49" s="64">
        <v>216</v>
      </c>
      <c r="N49" s="64">
        <v>176</v>
      </c>
      <c r="O49" s="65">
        <v>169</v>
      </c>
      <c r="P49" s="48"/>
      <c r="Q49" s="48"/>
      <c r="R49" s="48"/>
      <c r="S49" s="48"/>
      <c r="T49" s="48"/>
      <c r="U49" s="48"/>
    </row>
    <row r="50" spans="1:21" ht="30.75" customHeight="1" x14ac:dyDescent="0.15">
      <c r="A50" s="48"/>
      <c r="B50" s="1195"/>
      <c r="C50" s="1196"/>
      <c r="D50" s="62"/>
      <c r="E50" s="1187" t="s">
        <v>17</v>
      </c>
      <c r="F50" s="1187"/>
      <c r="G50" s="1187"/>
      <c r="H50" s="1187"/>
      <c r="I50" s="1187"/>
      <c r="J50" s="1188"/>
      <c r="K50" s="63">
        <v>96</v>
      </c>
      <c r="L50" s="64">
        <v>96</v>
      </c>
      <c r="M50" s="64">
        <v>96</v>
      </c>
      <c r="N50" s="64">
        <v>84</v>
      </c>
      <c r="O50" s="65">
        <v>84</v>
      </c>
      <c r="P50" s="48"/>
      <c r="Q50" s="48"/>
      <c r="R50" s="48"/>
      <c r="S50" s="48"/>
      <c r="T50" s="48"/>
      <c r="U50" s="48"/>
    </row>
    <row r="51" spans="1:21" ht="30.75" customHeight="1" x14ac:dyDescent="0.15">
      <c r="A51" s="48"/>
      <c r="B51" s="1197"/>
      <c r="C51" s="1198"/>
      <c r="D51" s="66"/>
      <c r="E51" s="1187" t="s">
        <v>18</v>
      </c>
      <c r="F51" s="1187"/>
      <c r="G51" s="1187"/>
      <c r="H51" s="1187"/>
      <c r="I51" s="1187"/>
      <c r="J51" s="1188"/>
      <c r="K51" s="63" t="s">
        <v>469</v>
      </c>
      <c r="L51" s="64" t="s">
        <v>469</v>
      </c>
      <c r="M51" s="64" t="s">
        <v>469</v>
      </c>
      <c r="N51" s="64" t="s">
        <v>469</v>
      </c>
      <c r="O51" s="65" t="s">
        <v>469</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5547</v>
      </c>
      <c r="L52" s="64">
        <v>5900</v>
      </c>
      <c r="M52" s="64">
        <v>6078</v>
      </c>
      <c r="N52" s="64">
        <v>6255</v>
      </c>
      <c r="O52" s="65">
        <v>6553</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-1562</v>
      </c>
      <c r="L53" s="69">
        <v>-1606</v>
      </c>
      <c r="M53" s="69">
        <v>-2131</v>
      </c>
      <c r="N53" s="69">
        <v>-2605</v>
      </c>
      <c r="O53" s="70">
        <v>-3106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509</v>
      </c>
      <c r="J40" s="79" t="s">
        <v>510</v>
      </c>
      <c r="K40" s="79" t="s">
        <v>511</v>
      </c>
      <c r="L40" s="79" t="s">
        <v>512</v>
      </c>
      <c r="M40" s="80" t="s">
        <v>513</v>
      </c>
    </row>
    <row r="41" spans="2:13" ht="27.75" customHeight="1" x14ac:dyDescent="0.15">
      <c r="B41" s="1201" t="s">
        <v>24</v>
      </c>
      <c r="C41" s="1202"/>
      <c r="D41" s="81"/>
      <c r="E41" s="1207" t="s">
        <v>25</v>
      </c>
      <c r="F41" s="1207"/>
      <c r="G41" s="1207"/>
      <c r="H41" s="1208"/>
      <c r="I41" s="82">
        <v>34885</v>
      </c>
      <c r="J41" s="83">
        <v>28899</v>
      </c>
      <c r="K41" s="83">
        <v>28085</v>
      </c>
      <c r="L41" s="83">
        <v>26158</v>
      </c>
      <c r="M41" s="84">
        <v>25844</v>
      </c>
    </row>
    <row r="42" spans="2:13" ht="27.75" customHeight="1" x14ac:dyDescent="0.15">
      <c r="B42" s="1203"/>
      <c r="C42" s="1204"/>
      <c r="D42" s="85"/>
      <c r="E42" s="1209" t="s">
        <v>26</v>
      </c>
      <c r="F42" s="1209"/>
      <c r="G42" s="1209"/>
      <c r="H42" s="1210"/>
      <c r="I42" s="86">
        <v>968</v>
      </c>
      <c r="J42" s="87">
        <v>949</v>
      </c>
      <c r="K42" s="87">
        <v>834</v>
      </c>
      <c r="L42" s="87">
        <v>1029</v>
      </c>
      <c r="M42" s="88">
        <v>1498</v>
      </c>
    </row>
    <row r="43" spans="2:13" ht="27.75" customHeight="1" x14ac:dyDescent="0.15">
      <c r="B43" s="1203"/>
      <c r="C43" s="1204"/>
      <c r="D43" s="85"/>
      <c r="E43" s="1209" t="s">
        <v>27</v>
      </c>
      <c r="F43" s="1209"/>
      <c r="G43" s="1209"/>
      <c r="H43" s="1210"/>
      <c r="I43" s="86" t="s">
        <v>469</v>
      </c>
      <c r="J43" s="87" t="s">
        <v>469</v>
      </c>
      <c r="K43" s="87" t="s">
        <v>469</v>
      </c>
      <c r="L43" s="87" t="s">
        <v>469</v>
      </c>
      <c r="M43" s="88" t="s">
        <v>469</v>
      </c>
    </row>
    <row r="44" spans="2:13" ht="27.75" customHeight="1" x14ac:dyDescent="0.15">
      <c r="B44" s="1203"/>
      <c r="C44" s="1204"/>
      <c r="D44" s="85"/>
      <c r="E44" s="1209" t="s">
        <v>28</v>
      </c>
      <c r="F44" s="1209"/>
      <c r="G44" s="1209"/>
      <c r="H44" s="1210"/>
      <c r="I44" s="86">
        <v>1238</v>
      </c>
      <c r="J44" s="87">
        <v>1046</v>
      </c>
      <c r="K44" s="87">
        <v>1084</v>
      </c>
      <c r="L44" s="87">
        <v>1039</v>
      </c>
      <c r="M44" s="88">
        <v>1003</v>
      </c>
    </row>
    <row r="45" spans="2:13" ht="27.75" customHeight="1" x14ac:dyDescent="0.15">
      <c r="B45" s="1203"/>
      <c r="C45" s="1204"/>
      <c r="D45" s="85"/>
      <c r="E45" s="1209" t="s">
        <v>29</v>
      </c>
      <c r="F45" s="1209"/>
      <c r="G45" s="1209"/>
      <c r="H45" s="1210"/>
      <c r="I45" s="86">
        <v>23357</v>
      </c>
      <c r="J45" s="87">
        <v>22016</v>
      </c>
      <c r="K45" s="87">
        <v>19918</v>
      </c>
      <c r="L45" s="87">
        <v>20389</v>
      </c>
      <c r="M45" s="88">
        <v>16761</v>
      </c>
    </row>
    <row r="46" spans="2:13" ht="27.75" customHeight="1" x14ac:dyDescent="0.15">
      <c r="B46" s="1203"/>
      <c r="C46" s="1204"/>
      <c r="D46" s="85"/>
      <c r="E46" s="1209" t="s">
        <v>30</v>
      </c>
      <c r="F46" s="1209"/>
      <c r="G46" s="1209"/>
      <c r="H46" s="1210"/>
      <c r="I46" s="86">
        <v>28</v>
      </c>
      <c r="J46" s="87" t="s">
        <v>469</v>
      </c>
      <c r="K46" s="87" t="s">
        <v>469</v>
      </c>
      <c r="L46" s="87" t="s">
        <v>469</v>
      </c>
      <c r="M46" s="88" t="s">
        <v>469</v>
      </c>
    </row>
    <row r="47" spans="2:13" ht="27.75" customHeight="1" x14ac:dyDescent="0.15">
      <c r="B47" s="1203"/>
      <c r="C47" s="1204"/>
      <c r="D47" s="85"/>
      <c r="E47" s="1209" t="s">
        <v>31</v>
      </c>
      <c r="F47" s="1209"/>
      <c r="G47" s="1209"/>
      <c r="H47" s="1210"/>
      <c r="I47" s="86" t="s">
        <v>469</v>
      </c>
      <c r="J47" s="87" t="s">
        <v>469</v>
      </c>
      <c r="K47" s="87" t="s">
        <v>469</v>
      </c>
      <c r="L47" s="87" t="s">
        <v>469</v>
      </c>
      <c r="M47" s="88" t="s">
        <v>469</v>
      </c>
    </row>
    <row r="48" spans="2:13" ht="27.75" customHeight="1" x14ac:dyDescent="0.15">
      <c r="B48" s="1205"/>
      <c r="C48" s="1206"/>
      <c r="D48" s="85"/>
      <c r="E48" s="1209" t="s">
        <v>32</v>
      </c>
      <c r="F48" s="1209"/>
      <c r="G48" s="1209"/>
      <c r="H48" s="1210"/>
      <c r="I48" s="86" t="s">
        <v>469</v>
      </c>
      <c r="J48" s="87" t="s">
        <v>469</v>
      </c>
      <c r="K48" s="87" t="s">
        <v>469</v>
      </c>
      <c r="L48" s="87" t="s">
        <v>469</v>
      </c>
      <c r="M48" s="88" t="s">
        <v>469</v>
      </c>
    </row>
    <row r="49" spans="2:13" ht="27.75" customHeight="1" x14ac:dyDescent="0.15">
      <c r="B49" s="1211" t="s">
        <v>33</v>
      </c>
      <c r="C49" s="1212"/>
      <c r="D49" s="89"/>
      <c r="E49" s="1209" t="s">
        <v>34</v>
      </c>
      <c r="F49" s="1209"/>
      <c r="G49" s="1209"/>
      <c r="H49" s="1210"/>
      <c r="I49" s="86">
        <v>45726</v>
      </c>
      <c r="J49" s="87">
        <v>47773</v>
      </c>
      <c r="K49" s="87">
        <v>48401</v>
      </c>
      <c r="L49" s="87">
        <v>51565</v>
      </c>
      <c r="M49" s="88">
        <v>57237</v>
      </c>
    </row>
    <row r="50" spans="2:13" ht="27.75" customHeight="1" x14ac:dyDescent="0.15">
      <c r="B50" s="1203"/>
      <c r="C50" s="1204"/>
      <c r="D50" s="85"/>
      <c r="E50" s="1209" t="s">
        <v>35</v>
      </c>
      <c r="F50" s="1209"/>
      <c r="G50" s="1209"/>
      <c r="H50" s="1210"/>
      <c r="I50" s="86" t="s">
        <v>469</v>
      </c>
      <c r="J50" s="87" t="s">
        <v>469</v>
      </c>
      <c r="K50" s="87" t="s">
        <v>469</v>
      </c>
      <c r="L50" s="87" t="s">
        <v>469</v>
      </c>
      <c r="M50" s="88" t="s">
        <v>469</v>
      </c>
    </row>
    <row r="51" spans="2:13" ht="27.75" customHeight="1" x14ac:dyDescent="0.15">
      <c r="B51" s="1205"/>
      <c r="C51" s="1206"/>
      <c r="D51" s="85"/>
      <c r="E51" s="1209" t="s">
        <v>36</v>
      </c>
      <c r="F51" s="1209"/>
      <c r="G51" s="1209"/>
      <c r="H51" s="1210"/>
      <c r="I51" s="86">
        <v>86752</v>
      </c>
      <c r="J51" s="87">
        <v>83310</v>
      </c>
      <c r="K51" s="87">
        <v>77874</v>
      </c>
      <c r="L51" s="87">
        <v>73988</v>
      </c>
      <c r="M51" s="88">
        <v>69012</v>
      </c>
    </row>
    <row r="52" spans="2:13" ht="27.75" customHeight="1" thickBot="1" x14ac:dyDescent="0.2">
      <c r="B52" s="1213" t="s">
        <v>37</v>
      </c>
      <c r="C52" s="1214"/>
      <c r="D52" s="90"/>
      <c r="E52" s="1215" t="s">
        <v>38</v>
      </c>
      <c r="F52" s="1215"/>
      <c r="G52" s="1215"/>
      <c r="H52" s="1216"/>
      <c r="I52" s="91">
        <v>-72002</v>
      </c>
      <c r="J52" s="92">
        <v>-78173</v>
      </c>
      <c r="K52" s="92">
        <v>-76354</v>
      </c>
      <c r="L52" s="92">
        <v>-76939</v>
      </c>
      <c r="M52" s="93">
        <v>-81141</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539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540</v>
      </c>
      <c r="I42" s="352"/>
      <c r="J42" s="352"/>
      <c r="K42" s="352"/>
      <c r="L42" s="244"/>
      <c r="M42" s="244"/>
      <c r="N42" s="244"/>
      <c r="O42" s="244"/>
    </row>
    <row r="43" spans="2:17" x14ac:dyDescent="0.15">
      <c r="B43" s="248"/>
      <c r="C43" s="244"/>
      <c r="D43" s="244"/>
      <c r="E43" s="244"/>
      <c r="F43" s="244"/>
      <c r="G43" s="1217"/>
      <c r="H43" s="1218"/>
      <c r="I43" s="1218"/>
      <c r="J43" s="1218"/>
      <c r="K43" s="1218"/>
      <c r="L43" s="1218"/>
      <c r="M43" s="1218"/>
      <c r="N43" s="1218"/>
      <c r="O43" s="1219"/>
    </row>
    <row r="44" spans="2:17" x14ac:dyDescent="0.15">
      <c r="B44" s="248"/>
      <c r="C44" s="244"/>
      <c r="D44" s="244"/>
      <c r="E44" s="244"/>
      <c r="F44" s="244"/>
      <c r="G44" s="1220"/>
      <c r="H44" s="1221"/>
      <c r="I44" s="1221"/>
      <c r="J44" s="1221"/>
      <c r="K44" s="1221"/>
      <c r="L44" s="1221"/>
      <c r="M44" s="1221"/>
      <c r="N44" s="1221"/>
      <c r="O44" s="1222"/>
    </row>
    <row r="45" spans="2:17" x14ac:dyDescent="0.15">
      <c r="B45" s="248"/>
      <c r="C45" s="244"/>
      <c r="D45" s="244"/>
      <c r="E45" s="244"/>
      <c r="F45" s="244"/>
      <c r="G45" s="1220"/>
      <c r="H45" s="1221"/>
      <c r="I45" s="1221"/>
      <c r="J45" s="1221"/>
      <c r="K45" s="1221"/>
      <c r="L45" s="1221"/>
      <c r="M45" s="1221"/>
      <c r="N45" s="1221"/>
      <c r="O45" s="1222"/>
    </row>
    <row r="46" spans="2:17" x14ac:dyDescent="0.15">
      <c r="B46" s="248"/>
      <c r="C46" s="244"/>
      <c r="D46" s="244"/>
      <c r="E46" s="244"/>
      <c r="F46" s="244"/>
      <c r="G46" s="1220"/>
      <c r="H46" s="1221"/>
      <c r="I46" s="1221"/>
      <c r="J46" s="1221"/>
      <c r="K46" s="1221"/>
      <c r="L46" s="1221"/>
      <c r="M46" s="1221"/>
      <c r="N46" s="1221"/>
      <c r="O46" s="1222"/>
    </row>
    <row r="47" spans="2:17" x14ac:dyDescent="0.15">
      <c r="B47" s="248"/>
      <c r="C47" s="244"/>
      <c r="D47" s="244"/>
      <c r="E47" s="244"/>
      <c r="F47" s="244"/>
      <c r="G47" s="1223"/>
      <c r="H47" s="1224"/>
      <c r="I47" s="1224"/>
      <c r="J47" s="1224"/>
      <c r="K47" s="1224"/>
      <c r="L47" s="1224"/>
      <c r="M47" s="1224"/>
      <c r="N47" s="1224"/>
      <c r="O47" s="1225"/>
    </row>
    <row r="48" spans="2:17" x14ac:dyDescent="0.15">
      <c r="B48" s="248"/>
      <c r="C48" s="244"/>
      <c r="D48" s="244"/>
      <c r="E48" s="244"/>
      <c r="F48" s="244"/>
      <c r="G48" s="244"/>
      <c r="H48" s="353"/>
      <c r="I48" s="353"/>
      <c r="J48" s="353"/>
    </row>
    <row r="49" spans="1:17" x14ac:dyDescent="0.15">
      <c r="B49" s="248"/>
      <c r="C49" s="244"/>
      <c r="D49" s="244"/>
      <c r="E49" s="244"/>
      <c r="F49" s="244"/>
      <c r="G49" s="243" t="s">
        <v>541</v>
      </c>
    </row>
    <row r="50" spans="1:17" x14ac:dyDescent="0.15">
      <c r="B50" s="248"/>
      <c r="C50" s="244"/>
      <c r="D50" s="244"/>
      <c r="E50" s="244"/>
      <c r="F50" s="244"/>
      <c r="G50" s="1226"/>
      <c r="H50" s="1227"/>
      <c r="I50" s="1227"/>
      <c r="J50" s="1228"/>
      <c r="K50" s="354" t="s">
        <v>509</v>
      </c>
      <c r="L50" s="354" t="s">
        <v>510</v>
      </c>
      <c r="M50" s="354" t="s">
        <v>511</v>
      </c>
      <c r="N50" s="354" t="s">
        <v>512</v>
      </c>
      <c r="O50" s="354" t="s">
        <v>513</v>
      </c>
    </row>
    <row r="51" spans="1:17" x14ac:dyDescent="0.15">
      <c r="B51" s="248"/>
      <c r="C51" s="244"/>
      <c r="D51" s="244"/>
      <c r="E51" s="244"/>
      <c r="F51" s="244"/>
      <c r="G51" s="1229" t="s">
        <v>542</v>
      </c>
      <c r="H51" s="1230"/>
      <c r="I51" s="1235" t="s">
        <v>543</v>
      </c>
      <c r="J51" s="1235"/>
      <c r="K51" s="1237"/>
      <c r="L51" s="1237"/>
      <c r="M51" s="1237"/>
      <c r="N51" s="1237"/>
      <c r="O51" s="1237"/>
    </row>
    <row r="52" spans="1:17" x14ac:dyDescent="0.15">
      <c r="B52" s="248"/>
      <c r="C52" s="244"/>
      <c r="D52" s="244"/>
      <c r="E52" s="244"/>
      <c r="F52" s="244"/>
      <c r="G52" s="1231"/>
      <c r="H52" s="1232"/>
      <c r="I52" s="1236"/>
      <c r="J52" s="1236"/>
      <c r="K52" s="1238"/>
      <c r="L52" s="1238"/>
      <c r="M52" s="1238"/>
      <c r="N52" s="1238"/>
      <c r="O52" s="1238"/>
    </row>
    <row r="53" spans="1:17" x14ac:dyDescent="0.15">
      <c r="A53" s="355"/>
      <c r="B53" s="248"/>
      <c r="C53" s="244"/>
      <c r="D53" s="244"/>
      <c r="E53" s="244"/>
      <c r="F53" s="244"/>
      <c r="G53" s="1231"/>
      <c r="H53" s="1232"/>
      <c r="I53" s="1239" t="s">
        <v>544</v>
      </c>
      <c r="J53" s="1239"/>
      <c r="K53" s="1246"/>
      <c r="L53" s="1246"/>
      <c r="M53" s="1246"/>
      <c r="N53" s="1246"/>
      <c r="O53" s="1246"/>
    </row>
    <row r="54" spans="1:17" x14ac:dyDescent="0.15">
      <c r="A54" s="355"/>
      <c r="B54" s="248"/>
      <c r="C54" s="244"/>
      <c r="D54" s="244"/>
      <c r="E54" s="244"/>
      <c r="F54" s="244"/>
      <c r="G54" s="1233"/>
      <c r="H54" s="1234"/>
      <c r="I54" s="1239"/>
      <c r="J54" s="1239"/>
      <c r="K54" s="1247"/>
      <c r="L54" s="1247"/>
      <c r="M54" s="1247"/>
      <c r="N54" s="1247"/>
      <c r="O54" s="1247"/>
    </row>
    <row r="55" spans="1:17" x14ac:dyDescent="0.15">
      <c r="A55" s="355"/>
      <c r="B55" s="248"/>
      <c r="C55" s="244"/>
      <c r="D55" s="244"/>
      <c r="E55" s="244"/>
      <c r="F55" s="244"/>
      <c r="G55" s="1240" t="s">
        <v>545</v>
      </c>
      <c r="H55" s="1241"/>
      <c r="I55" s="1239" t="s">
        <v>543</v>
      </c>
      <c r="J55" s="1239"/>
      <c r="K55" s="1237"/>
      <c r="L55" s="1237"/>
      <c r="M55" s="1237"/>
      <c r="N55" s="1237"/>
      <c r="O55" s="1237"/>
    </row>
    <row r="56" spans="1:17" x14ac:dyDescent="0.15">
      <c r="A56" s="355"/>
      <c r="B56" s="248"/>
      <c r="C56" s="244"/>
      <c r="D56" s="244"/>
      <c r="E56" s="244"/>
      <c r="F56" s="244"/>
      <c r="G56" s="1242"/>
      <c r="H56" s="1243"/>
      <c r="I56" s="1239"/>
      <c r="J56" s="1239"/>
      <c r="K56" s="1238"/>
      <c r="L56" s="1238"/>
      <c r="M56" s="1238"/>
      <c r="N56" s="1238"/>
      <c r="O56" s="1238"/>
    </row>
    <row r="57" spans="1:17" s="355" customFormat="1" x14ac:dyDescent="0.15">
      <c r="B57" s="356"/>
      <c r="C57" s="352"/>
      <c r="D57" s="352"/>
      <c r="E57" s="352"/>
      <c r="F57" s="352"/>
      <c r="G57" s="1242"/>
      <c r="H57" s="1243"/>
      <c r="I57" s="1248" t="s">
        <v>544</v>
      </c>
      <c r="J57" s="1248"/>
      <c r="K57" s="1246"/>
      <c r="L57" s="1246"/>
      <c r="M57" s="1246"/>
      <c r="N57" s="1246"/>
      <c r="O57" s="1246"/>
      <c r="P57" s="357"/>
      <c r="Q57" s="356"/>
    </row>
    <row r="58" spans="1:17" s="355" customFormat="1" x14ac:dyDescent="0.15">
      <c r="A58" s="243"/>
      <c r="B58" s="356"/>
      <c r="C58" s="352"/>
      <c r="D58" s="352"/>
      <c r="E58" s="352"/>
      <c r="F58" s="352"/>
      <c r="G58" s="1244"/>
      <c r="H58" s="1245"/>
      <c r="I58" s="1248"/>
      <c r="J58" s="1248"/>
      <c r="K58" s="1247"/>
      <c r="L58" s="1247"/>
      <c r="M58" s="1247"/>
      <c r="N58" s="1247"/>
      <c r="O58" s="1247"/>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546</v>
      </c>
      <c r="C63" s="244"/>
      <c r="D63" s="244"/>
      <c r="E63" s="244"/>
      <c r="F63" s="244"/>
      <c r="G63" s="244"/>
      <c r="H63" s="244"/>
      <c r="I63" s="244"/>
      <c r="J63" s="244"/>
      <c r="K63" s="244"/>
      <c r="L63" s="244"/>
      <c r="M63" s="244"/>
      <c r="N63" s="244"/>
      <c r="O63" s="244"/>
    </row>
    <row r="64" spans="1:17" x14ac:dyDescent="0.15">
      <c r="B64" s="248"/>
      <c r="C64" s="244"/>
      <c r="D64" s="244"/>
      <c r="E64" s="244"/>
      <c r="F64" s="244"/>
      <c r="G64" s="351" t="s">
        <v>540</v>
      </c>
      <c r="I64" s="352"/>
      <c r="J64" s="352"/>
      <c r="K64" s="352"/>
      <c r="L64" s="244"/>
      <c r="M64" s="244"/>
      <c r="N64" s="244"/>
      <c r="O64" s="244"/>
    </row>
    <row r="65" spans="2:30" x14ac:dyDescent="0.15">
      <c r="B65" s="248"/>
      <c r="C65" s="244"/>
      <c r="D65" s="244"/>
      <c r="E65" s="244"/>
      <c r="F65" s="244"/>
      <c r="G65" s="1249" t="s">
        <v>547</v>
      </c>
      <c r="H65" s="1218"/>
      <c r="I65" s="1218"/>
      <c r="J65" s="1218"/>
      <c r="K65" s="1218"/>
      <c r="L65" s="1218"/>
      <c r="M65" s="1218"/>
      <c r="N65" s="1218"/>
      <c r="O65" s="1219"/>
    </row>
    <row r="66" spans="2:30" x14ac:dyDescent="0.15">
      <c r="B66" s="248"/>
      <c r="C66" s="244"/>
      <c r="D66" s="244"/>
      <c r="E66" s="244"/>
      <c r="F66" s="244"/>
      <c r="G66" s="1220"/>
      <c r="H66" s="1221"/>
      <c r="I66" s="1221"/>
      <c r="J66" s="1221"/>
      <c r="K66" s="1221"/>
      <c r="L66" s="1221"/>
      <c r="M66" s="1221"/>
      <c r="N66" s="1221"/>
      <c r="O66" s="1222"/>
    </row>
    <row r="67" spans="2:30" x14ac:dyDescent="0.15">
      <c r="B67" s="248"/>
      <c r="C67" s="244"/>
      <c r="D67" s="244"/>
      <c r="E67" s="244"/>
      <c r="F67" s="244"/>
      <c r="G67" s="1220"/>
      <c r="H67" s="1221"/>
      <c r="I67" s="1221"/>
      <c r="J67" s="1221"/>
      <c r="K67" s="1221"/>
      <c r="L67" s="1221"/>
      <c r="M67" s="1221"/>
      <c r="N67" s="1221"/>
      <c r="O67" s="1222"/>
    </row>
    <row r="68" spans="2:30" x14ac:dyDescent="0.15">
      <c r="B68" s="248"/>
      <c r="C68" s="244"/>
      <c r="D68" s="244"/>
      <c r="E68" s="244"/>
      <c r="F68" s="244"/>
      <c r="G68" s="1220"/>
      <c r="H68" s="1221"/>
      <c r="I68" s="1221"/>
      <c r="J68" s="1221"/>
      <c r="K68" s="1221"/>
      <c r="L68" s="1221"/>
      <c r="M68" s="1221"/>
      <c r="N68" s="1221"/>
      <c r="O68" s="1222"/>
    </row>
    <row r="69" spans="2:30" x14ac:dyDescent="0.15">
      <c r="B69" s="248"/>
      <c r="C69" s="244"/>
      <c r="D69" s="244"/>
      <c r="E69" s="244"/>
      <c r="F69" s="244"/>
      <c r="G69" s="1223"/>
      <c r="H69" s="1224"/>
      <c r="I69" s="1224"/>
      <c r="J69" s="1224"/>
      <c r="K69" s="1224"/>
      <c r="L69" s="1224"/>
      <c r="M69" s="1224"/>
      <c r="N69" s="1224"/>
      <c r="O69" s="122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548</v>
      </c>
      <c r="I71" s="368"/>
      <c r="J71" s="364"/>
      <c r="K71" s="364"/>
      <c r="L71" s="365"/>
      <c r="M71" s="364"/>
      <c r="N71" s="365"/>
      <c r="O71" s="366"/>
    </row>
    <row r="72" spans="2:30" x14ac:dyDescent="0.15">
      <c r="B72" s="248"/>
      <c r="C72" s="244"/>
      <c r="D72" s="244"/>
      <c r="E72" s="244"/>
      <c r="F72" s="244"/>
      <c r="G72" s="1226"/>
      <c r="H72" s="1227"/>
      <c r="I72" s="1227"/>
      <c r="J72" s="1228"/>
      <c r="K72" s="354" t="s">
        <v>509</v>
      </c>
      <c r="L72" s="354" t="s">
        <v>510</v>
      </c>
      <c r="M72" s="354" t="s">
        <v>511</v>
      </c>
      <c r="N72" s="354" t="s">
        <v>512</v>
      </c>
      <c r="O72" s="354" t="s">
        <v>513</v>
      </c>
    </row>
    <row r="73" spans="2:30" x14ac:dyDescent="0.15">
      <c r="B73" s="248"/>
      <c r="C73" s="244"/>
      <c r="D73" s="244"/>
      <c r="E73" s="244"/>
      <c r="F73" s="244"/>
      <c r="G73" s="1229" t="s">
        <v>542</v>
      </c>
      <c r="H73" s="1230"/>
      <c r="I73" s="1235" t="s">
        <v>543</v>
      </c>
      <c r="J73" s="1235"/>
      <c r="K73" s="1250"/>
      <c r="L73" s="1250"/>
      <c r="M73" s="1238"/>
      <c r="N73" s="1238"/>
      <c r="O73" s="1238"/>
      <c r="S73" s="243">
        <v>9.9</v>
      </c>
    </row>
    <row r="74" spans="2:30" x14ac:dyDescent="0.15">
      <c r="B74" s="248"/>
      <c r="C74" s="244"/>
      <c r="D74" s="244"/>
      <c r="E74" s="244"/>
      <c r="F74" s="244"/>
      <c r="G74" s="1231"/>
      <c r="H74" s="1232"/>
      <c r="I74" s="1236"/>
      <c r="J74" s="1236"/>
      <c r="K74" s="1250"/>
      <c r="L74" s="1250"/>
      <c r="M74" s="1238"/>
      <c r="N74" s="1238"/>
      <c r="O74" s="1238"/>
    </row>
    <row r="75" spans="2:30" x14ac:dyDescent="0.15">
      <c r="B75" s="248"/>
      <c r="C75" s="244"/>
      <c r="D75" s="244"/>
      <c r="E75" s="244"/>
      <c r="F75" s="244"/>
      <c r="G75" s="1231"/>
      <c r="H75" s="1232"/>
      <c r="I75" s="1239" t="s">
        <v>549</v>
      </c>
      <c r="J75" s="1239"/>
      <c r="K75" s="1251">
        <v>-1.6</v>
      </c>
      <c r="L75" s="1251">
        <v>-2</v>
      </c>
      <c r="M75" s="1251">
        <v>-2.4</v>
      </c>
      <c r="N75" s="1251">
        <v>-2.9</v>
      </c>
      <c r="O75" s="1251">
        <v>-3.5</v>
      </c>
      <c r="U75" s="243">
        <v>81.2</v>
      </c>
      <c r="W75" s="243">
        <v>87.2</v>
      </c>
      <c r="Y75" s="243">
        <v>99.8</v>
      </c>
      <c r="AA75" s="243">
        <v>109.5</v>
      </c>
      <c r="AC75" s="243">
        <v>115.2</v>
      </c>
    </row>
    <row r="76" spans="2:30" x14ac:dyDescent="0.15">
      <c r="B76" s="248"/>
      <c r="C76" s="244"/>
      <c r="D76" s="244"/>
      <c r="E76" s="244"/>
      <c r="F76" s="244"/>
      <c r="G76" s="1233"/>
      <c r="H76" s="1234"/>
      <c r="I76" s="1239"/>
      <c r="J76" s="1239"/>
      <c r="K76" s="1247"/>
      <c r="L76" s="1247"/>
      <c r="M76" s="1247"/>
      <c r="N76" s="1247"/>
      <c r="O76" s="1247"/>
    </row>
    <row r="77" spans="2:30" x14ac:dyDescent="0.15">
      <c r="B77" s="248"/>
      <c r="C77" s="244"/>
      <c r="D77" s="244"/>
      <c r="E77" s="244"/>
      <c r="F77" s="244"/>
      <c r="G77" s="1240" t="s">
        <v>545</v>
      </c>
      <c r="H77" s="1241"/>
      <c r="I77" s="1239" t="s">
        <v>543</v>
      </c>
      <c r="J77" s="1239"/>
      <c r="K77" s="1250">
        <v>0</v>
      </c>
      <c r="L77" s="1250">
        <v>0</v>
      </c>
      <c r="M77" s="1238">
        <v>0</v>
      </c>
      <c r="N77" s="1238">
        <v>0</v>
      </c>
      <c r="O77" s="1238">
        <v>0</v>
      </c>
      <c r="R77" s="243">
        <v>12.3</v>
      </c>
      <c r="T77" s="243">
        <v>11.1</v>
      </c>
    </row>
    <row r="78" spans="2:30" x14ac:dyDescent="0.15">
      <c r="B78" s="248"/>
      <c r="C78" s="244"/>
      <c r="D78" s="244"/>
      <c r="E78" s="244"/>
      <c r="F78" s="244"/>
      <c r="G78" s="1242"/>
      <c r="H78" s="1243"/>
      <c r="I78" s="1239"/>
      <c r="J78" s="1239"/>
      <c r="K78" s="1250"/>
      <c r="L78" s="1250"/>
      <c r="M78" s="1238"/>
      <c r="N78" s="1238"/>
      <c r="O78" s="1238"/>
    </row>
    <row r="79" spans="2:30" x14ac:dyDescent="0.15">
      <c r="B79" s="248"/>
      <c r="C79" s="244"/>
      <c r="D79" s="244"/>
      <c r="E79" s="244"/>
      <c r="F79" s="244"/>
      <c r="G79" s="1242"/>
      <c r="H79" s="1243"/>
      <c r="I79" s="1252" t="s">
        <v>549</v>
      </c>
      <c r="J79" s="1248"/>
      <c r="K79" s="1253">
        <v>0</v>
      </c>
      <c r="L79" s="1253">
        <v>-0.7</v>
      </c>
      <c r="M79" s="1253">
        <v>-1.3</v>
      </c>
      <c r="N79" s="1253">
        <v>-1.8</v>
      </c>
      <c r="O79" s="1253">
        <v>-2.2999999999999998</v>
      </c>
      <c r="V79" s="243">
        <v>53.5</v>
      </c>
      <c r="X79" s="243">
        <v>48.2</v>
      </c>
      <c r="Z79" s="243">
        <v>34.200000000000003</v>
      </c>
      <c r="AB79" s="243">
        <v>30.3</v>
      </c>
      <c r="AD79" s="243">
        <v>28.9</v>
      </c>
    </row>
    <row r="80" spans="2:30" x14ac:dyDescent="0.15">
      <c r="B80" s="248"/>
      <c r="C80" s="244"/>
      <c r="D80" s="244"/>
      <c r="E80" s="244"/>
      <c r="F80" s="244"/>
      <c r="G80" s="1244"/>
      <c r="H80" s="1245"/>
      <c r="I80" s="1248"/>
      <c r="J80" s="1248"/>
      <c r="K80" s="1253"/>
      <c r="L80" s="1253"/>
      <c r="M80" s="1253"/>
      <c r="N80" s="1253"/>
      <c r="O80" s="1253"/>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508</v>
      </c>
      <c r="G2" s="111"/>
      <c r="H2" s="112"/>
    </row>
    <row r="3" spans="1:8" x14ac:dyDescent="0.15">
      <c r="A3" s="108" t="s">
        <v>501</v>
      </c>
      <c r="B3" s="113"/>
      <c r="C3" s="114"/>
      <c r="D3" s="115">
        <v>38980</v>
      </c>
      <c r="E3" s="116"/>
      <c r="F3" s="117">
        <v>39651</v>
      </c>
      <c r="G3" s="118"/>
      <c r="H3" s="119"/>
    </row>
    <row r="4" spans="1:8" x14ac:dyDescent="0.15">
      <c r="A4" s="120"/>
      <c r="B4" s="121"/>
      <c r="C4" s="122"/>
      <c r="D4" s="123">
        <v>34140</v>
      </c>
      <c r="E4" s="124"/>
      <c r="F4" s="125">
        <v>28525</v>
      </c>
      <c r="G4" s="126"/>
      <c r="H4" s="127"/>
    </row>
    <row r="5" spans="1:8" x14ac:dyDescent="0.15">
      <c r="A5" s="108" t="s">
        <v>503</v>
      </c>
      <c r="B5" s="113"/>
      <c r="C5" s="114"/>
      <c r="D5" s="115">
        <v>27460</v>
      </c>
      <c r="E5" s="116"/>
      <c r="F5" s="117">
        <v>37665</v>
      </c>
      <c r="G5" s="118"/>
      <c r="H5" s="119"/>
    </row>
    <row r="6" spans="1:8" x14ac:dyDescent="0.15">
      <c r="A6" s="120"/>
      <c r="B6" s="121"/>
      <c r="C6" s="122"/>
      <c r="D6" s="123">
        <v>19414</v>
      </c>
      <c r="E6" s="124"/>
      <c r="F6" s="125">
        <v>25730</v>
      </c>
      <c r="G6" s="126"/>
      <c r="H6" s="127"/>
    </row>
    <row r="7" spans="1:8" x14ac:dyDescent="0.15">
      <c r="A7" s="108" t="s">
        <v>504</v>
      </c>
      <c r="B7" s="113"/>
      <c r="C7" s="114"/>
      <c r="D7" s="115">
        <v>36430</v>
      </c>
      <c r="E7" s="116"/>
      <c r="F7" s="117">
        <v>36861</v>
      </c>
      <c r="G7" s="118"/>
      <c r="H7" s="119"/>
    </row>
    <row r="8" spans="1:8" x14ac:dyDescent="0.15">
      <c r="A8" s="120"/>
      <c r="B8" s="121"/>
      <c r="C8" s="122"/>
      <c r="D8" s="123">
        <v>26239</v>
      </c>
      <c r="E8" s="124"/>
      <c r="F8" s="125">
        <v>23990</v>
      </c>
      <c r="G8" s="126"/>
      <c r="H8" s="127"/>
    </row>
    <row r="9" spans="1:8" x14ac:dyDescent="0.15">
      <c r="A9" s="108" t="s">
        <v>505</v>
      </c>
      <c r="B9" s="113"/>
      <c r="C9" s="114"/>
      <c r="D9" s="115">
        <v>24730</v>
      </c>
      <c r="E9" s="116"/>
      <c r="F9" s="117">
        <v>47064</v>
      </c>
      <c r="G9" s="118"/>
      <c r="H9" s="119"/>
    </row>
    <row r="10" spans="1:8" x14ac:dyDescent="0.15">
      <c r="A10" s="120"/>
      <c r="B10" s="121"/>
      <c r="C10" s="122"/>
      <c r="D10" s="123">
        <v>20898</v>
      </c>
      <c r="E10" s="124"/>
      <c r="F10" s="125">
        <v>32508</v>
      </c>
      <c r="G10" s="126"/>
      <c r="H10" s="127"/>
    </row>
    <row r="11" spans="1:8" x14ac:dyDescent="0.15">
      <c r="A11" s="108" t="s">
        <v>506</v>
      </c>
      <c r="B11" s="113"/>
      <c r="C11" s="114"/>
      <c r="D11" s="115">
        <v>45951</v>
      </c>
      <c r="E11" s="116"/>
      <c r="F11" s="117">
        <v>43773</v>
      </c>
      <c r="G11" s="118"/>
      <c r="H11" s="119"/>
    </row>
    <row r="12" spans="1:8" x14ac:dyDescent="0.15">
      <c r="A12" s="120"/>
      <c r="B12" s="121"/>
      <c r="C12" s="128"/>
      <c r="D12" s="123">
        <v>31168</v>
      </c>
      <c r="E12" s="124"/>
      <c r="F12" s="125">
        <v>30346</v>
      </c>
      <c r="G12" s="126"/>
      <c r="H12" s="127"/>
    </row>
    <row r="13" spans="1:8" x14ac:dyDescent="0.15">
      <c r="A13" s="108"/>
      <c r="B13" s="113"/>
      <c r="C13" s="129"/>
      <c r="D13" s="130">
        <v>34710</v>
      </c>
      <c r="E13" s="131"/>
      <c r="F13" s="132">
        <v>41003</v>
      </c>
      <c r="G13" s="133"/>
      <c r="H13" s="119"/>
    </row>
    <row r="14" spans="1:8" x14ac:dyDescent="0.15">
      <c r="A14" s="120"/>
      <c r="B14" s="121"/>
      <c r="C14" s="122"/>
      <c r="D14" s="123">
        <v>26372</v>
      </c>
      <c r="E14" s="124"/>
      <c r="F14" s="125">
        <v>28220</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5.49</v>
      </c>
      <c r="C19" s="134">
        <f>ROUND(VALUE(SUBSTITUTE(実質収支比率等に係る経年分析!G$48,"▲","-")),2)</f>
        <v>5.74</v>
      </c>
      <c r="D19" s="134">
        <f>ROUND(VALUE(SUBSTITUTE(実質収支比率等に係る経年分析!H$48,"▲","-")),2)</f>
        <v>7.2</v>
      </c>
      <c r="E19" s="134">
        <f>ROUND(VALUE(SUBSTITUTE(実質収支比率等に係る経年分析!I$48,"▲","-")),2)</f>
        <v>6.06</v>
      </c>
      <c r="F19" s="134">
        <f>ROUND(VALUE(SUBSTITUTE(実質収支比率等に係る経年分析!J$48,"▲","-")),2)</f>
        <v>8.0299999999999994</v>
      </c>
    </row>
    <row r="20" spans="1:11" x14ac:dyDescent="0.15">
      <c r="A20" s="134" t="s">
        <v>43</v>
      </c>
      <c r="B20" s="134">
        <f>ROUND(VALUE(SUBSTITUTE(実質収支比率等に係る経年分析!F$47,"▲","-")),2)</f>
        <v>9.2200000000000006</v>
      </c>
      <c r="C20" s="134">
        <f>ROUND(VALUE(SUBSTITUTE(実質収支比率等に係る経年分析!G$47,"▲","-")),2)</f>
        <v>18.059999999999999</v>
      </c>
      <c r="D20" s="134">
        <f>ROUND(VALUE(SUBSTITUTE(実質収支比率等に係る経年分析!H$47,"▲","-")),2)</f>
        <v>15.89</v>
      </c>
      <c r="E20" s="134">
        <f>ROUND(VALUE(SUBSTITUTE(実質収支比率等に係る経年分析!I$47,"▲","-")),2)</f>
        <v>16.02</v>
      </c>
      <c r="F20" s="134">
        <f>ROUND(VALUE(SUBSTITUTE(実質収支比率等に係る経年分析!J$47,"▲","-")),2)</f>
        <v>17.02</v>
      </c>
    </row>
    <row r="21" spans="1:11" x14ac:dyDescent="0.15">
      <c r="A21" s="134" t="s">
        <v>44</v>
      </c>
      <c r="B21" s="134">
        <f>IF(ISNUMBER(VALUE(SUBSTITUTE(実質収支比率等に係る経年分析!F$49,"▲","-"))),ROUND(VALUE(SUBSTITUTE(実質収支比率等に係る経年分析!F$49,"▲","-")),2),NA())</f>
        <v>-7.27</v>
      </c>
      <c r="C21" s="134">
        <f>IF(ISNUMBER(VALUE(SUBSTITUTE(実質収支比率等に係る経年分析!G$49,"▲","-"))),ROUND(VALUE(SUBSTITUTE(実質収支比率等に係る経年分析!G$49,"▲","-")),2),NA())</f>
        <v>5.69</v>
      </c>
      <c r="D21" s="134">
        <f>IF(ISNUMBER(VALUE(SUBSTITUTE(実質収支比率等に係る経年分析!H$49,"▲","-"))),ROUND(VALUE(SUBSTITUTE(実質収支比率等に係る経年分析!H$49,"▲","-")),2),NA())</f>
        <v>-3.9</v>
      </c>
      <c r="E21" s="134">
        <f>IF(ISNUMBER(VALUE(SUBSTITUTE(実質収支比率等に係る経年分析!I$49,"▲","-"))),ROUND(VALUE(SUBSTITUTE(実質収支比率等に係る経年分析!I$49,"▲","-")),2),NA())</f>
        <v>-3.13</v>
      </c>
      <c r="F21" s="134">
        <f>IF(ISNUMBER(VALUE(SUBSTITUTE(実質収支比率等に係る経年分析!J$49,"▲","-"))),ROUND(VALUE(SUBSTITUTE(実質収支比率等に係る経年分析!J$49,"▲","-")),2),NA())</f>
        <v>0.97</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中小企業従業員退職金等共済事業会計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後期高齢者医療会計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0.28999999999999998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0.28000000000000003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0.26</v>
      </c>
    </row>
    <row r="34" spans="1:16" x14ac:dyDescent="0.15">
      <c r="A34" s="135" t="str">
        <f>IF(連結実質赤字比率に係る赤字・黒字の構成分析!C$36="",NA(),連結実質赤字比率に係る赤字・黒字の構成分析!C$36)</f>
        <v>国民健康保険事業会計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0.71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0.99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1.27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0.44</v>
      </c>
    </row>
    <row r="35" spans="1:16" x14ac:dyDescent="0.15">
      <c r="A35" s="135" t="str">
        <f>IF(連結実質赤字比率に係る赤字・黒字の構成分析!C$35="",NA(),連結実質赤字比率に係る赤字・黒字の構成分析!C$35)</f>
        <v>介護保険会計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0.52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1.28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1.87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5.48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5.73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7.19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6.05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8.02</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5547</v>
      </c>
      <c r="E42" s="136"/>
      <c r="F42" s="136"/>
      <c r="G42" s="136">
        <f>'実質公債費比率（分子）の構造'!L$52</f>
        <v>5900</v>
      </c>
      <c r="H42" s="136"/>
      <c r="I42" s="136"/>
      <c r="J42" s="136">
        <f>'実質公債費比率（分子）の構造'!M$52</f>
        <v>6078</v>
      </c>
      <c r="K42" s="136"/>
      <c r="L42" s="136"/>
      <c r="M42" s="136">
        <f>'実質公債費比率（分子）の構造'!N$52</f>
        <v>6255</v>
      </c>
      <c r="N42" s="136"/>
      <c r="O42" s="136"/>
      <c r="P42" s="136">
        <f>'実質公債費比率（分子）の構造'!O$52</f>
        <v>6553</v>
      </c>
    </row>
    <row r="43" spans="1:16" x14ac:dyDescent="0.15">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96</v>
      </c>
      <c r="C44" s="136"/>
      <c r="D44" s="136"/>
      <c r="E44" s="136">
        <f>'実質公債費比率（分子）の構造'!L$50</f>
        <v>96</v>
      </c>
      <c r="F44" s="136"/>
      <c r="G44" s="136"/>
      <c r="H44" s="136">
        <f>'実質公債費比率（分子）の構造'!M$50</f>
        <v>96</v>
      </c>
      <c r="I44" s="136"/>
      <c r="J44" s="136"/>
      <c r="K44" s="136">
        <f>'実質公債費比率（分子）の構造'!N$50</f>
        <v>84</v>
      </c>
      <c r="L44" s="136"/>
      <c r="M44" s="136"/>
      <c r="N44" s="136">
        <f>'実質公債費比率（分子）の構造'!O$50</f>
        <v>84</v>
      </c>
      <c r="O44" s="136"/>
      <c r="P44" s="136"/>
    </row>
    <row r="45" spans="1:16" x14ac:dyDescent="0.15">
      <c r="A45" s="136" t="s">
        <v>53</v>
      </c>
      <c r="B45" s="136">
        <f>'実質公債費比率（分子）の構造'!K$49</f>
        <v>294</v>
      </c>
      <c r="C45" s="136"/>
      <c r="D45" s="136"/>
      <c r="E45" s="136">
        <f>'実質公債費比率（分子）の構造'!L$49</f>
        <v>289</v>
      </c>
      <c r="F45" s="136"/>
      <c r="G45" s="136"/>
      <c r="H45" s="136">
        <f>'実質公債費比率（分子）の構造'!M$49</f>
        <v>216</v>
      </c>
      <c r="I45" s="136"/>
      <c r="J45" s="136"/>
      <c r="K45" s="136">
        <f>'実質公債費比率（分子）の構造'!N$49</f>
        <v>176</v>
      </c>
      <c r="L45" s="136"/>
      <c r="M45" s="136"/>
      <c r="N45" s="136">
        <f>'実質公債費比率（分子）の構造'!O$49</f>
        <v>169</v>
      </c>
      <c r="O45" s="136"/>
      <c r="P45" s="136"/>
    </row>
    <row r="46" spans="1:16" x14ac:dyDescent="0.15">
      <c r="A46" s="136" t="s">
        <v>54</v>
      </c>
      <c r="B46" s="136" t="str">
        <f>'実質公債費比率（分子）の構造'!K$48</f>
        <v>-</v>
      </c>
      <c r="C46" s="136"/>
      <c r="D46" s="136"/>
      <c r="E46" s="136" t="str">
        <f>'実質公債費比率（分子）の構造'!L$48</f>
        <v>-</v>
      </c>
      <c r="F46" s="136"/>
      <c r="G46" s="136"/>
      <c r="H46" s="136" t="str">
        <f>'実質公債費比率（分子）の構造'!M$48</f>
        <v>-</v>
      </c>
      <c r="I46" s="136"/>
      <c r="J46" s="136"/>
      <c r="K46" s="136" t="str">
        <f>'実質公債費比率（分子）の構造'!N$48</f>
        <v>-</v>
      </c>
      <c r="L46" s="136"/>
      <c r="M46" s="136"/>
      <c r="N46" s="136" t="str">
        <f>'実質公債費比率（分子）の構造'!O$48</f>
        <v>-</v>
      </c>
      <c r="O46" s="136"/>
      <c r="P46" s="136"/>
    </row>
    <row r="47" spans="1:16" x14ac:dyDescent="0.15">
      <c r="A47" s="136" t="s">
        <v>55</v>
      </c>
      <c r="B47" s="136">
        <f>'実質公債費比率（分子）の構造'!K$47</f>
        <v>213</v>
      </c>
      <c r="C47" s="136"/>
      <c r="D47" s="136"/>
      <c r="E47" s="136">
        <f>'実質公債費比率（分子）の構造'!L$47</f>
        <v>213</v>
      </c>
      <c r="F47" s="136"/>
      <c r="G47" s="136"/>
      <c r="H47" s="136">
        <f>'実質公債費比率（分子）の構造'!M$47</f>
        <v>65</v>
      </c>
      <c r="I47" s="136"/>
      <c r="J47" s="136"/>
      <c r="K47" s="136">
        <f>'実質公債費比率（分子）の構造'!N$47</f>
        <v>35</v>
      </c>
      <c r="L47" s="136"/>
      <c r="M47" s="136"/>
      <c r="N47" s="136">
        <f>'実質公債費比率（分子）の構造'!O$47</f>
        <v>27</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3382</v>
      </c>
      <c r="C49" s="136"/>
      <c r="D49" s="136"/>
      <c r="E49" s="136">
        <f>'実質公債費比率（分子）の構造'!L$45</f>
        <v>3696</v>
      </c>
      <c r="F49" s="136"/>
      <c r="G49" s="136"/>
      <c r="H49" s="136">
        <f>'実質公債費比率（分子）の構造'!M$45</f>
        <v>3570</v>
      </c>
      <c r="I49" s="136"/>
      <c r="J49" s="136"/>
      <c r="K49" s="136">
        <f>'実質公債費比率（分子）の構造'!N$45</f>
        <v>3355</v>
      </c>
      <c r="L49" s="136"/>
      <c r="M49" s="136"/>
      <c r="N49" s="136">
        <f>'実質公債費比率（分子）の構造'!O$45</f>
        <v>3167</v>
      </c>
      <c r="O49" s="136"/>
      <c r="P49" s="136"/>
    </row>
    <row r="50" spans="1:16" x14ac:dyDescent="0.15">
      <c r="A50" s="136" t="s">
        <v>58</v>
      </c>
      <c r="B50" s="136" t="e">
        <f>NA()</f>
        <v>#N/A</v>
      </c>
      <c r="C50" s="136">
        <f>IF(ISNUMBER('実質公債費比率（分子）の構造'!K$53),'実質公債費比率（分子）の構造'!K$53,NA())</f>
        <v>-1562</v>
      </c>
      <c r="D50" s="136" t="e">
        <f>NA()</f>
        <v>#N/A</v>
      </c>
      <c r="E50" s="136" t="e">
        <f>NA()</f>
        <v>#N/A</v>
      </c>
      <c r="F50" s="136">
        <f>IF(ISNUMBER('実質公債費比率（分子）の構造'!L$53),'実質公債費比率（分子）の構造'!L$53,NA())</f>
        <v>-1606</v>
      </c>
      <c r="G50" s="136" t="e">
        <f>NA()</f>
        <v>#N/A</v>
      </c>
      <c r="H50" s="136" t="e">
        <f>NA()</f>
        <v>#N/A</v>
      </c>
      <c r="I50" s="136">
        <f>IF(ISNUMBER('実質公債費比率（分子）の構造'!M$53),'実質公債費比率（分子）の構造'!M$53,NA())</f>
        <v>-2131</v>
      </c>
      <c r="J50" s="136" t="e">
        <f>NA()</f>
        <v>#N/A</v>
      </c>
      <c r="K50" s="136" t="e">
        <f>NA()</f>
        <v>#N/A</v>
      </c>
      <c r="L50" s="136">
        <f>IF(ISNUMBER('実質公債費比率（分子）の構造'!N$53),'実質公債費比率（分子）の構造'!N$53,NA())</f>
        <v>-2605</v>
      </c>
      <c r="M50" s="136" t="e">
        <f>NA()</f>
        <v>#N/A</v>
      </c>
      <c r="N50" s="136" t="e">
        <f>NA()</f>
        <v>#N/A</v>
      </c>
      <c r="O50" s="136">
        <f>IF(ISNUMBER('実質公債費比率（分子）の構造'!O$53),'実質公債費比率（分子）の構造'!O$53,NA())</f>
        <v>-3106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36</v>
      </c>
      <c r="B56" s="135"/>
      <c r="C56" s="135"/>
      <c r="D56" s="135">
        <f>'将来負担比率（分子）の構造'!I$51</f>
        <v>86752</v>
      </c>
      <c r="E56" s="135"/>
      <c r="F56" s="135"/>
      <c r="G56" s="135">
        <f>'将来負担比率（分子）の構造'!J$51</f>
        <v>83310</v>
      </c>
      <c r="H56" s="135"/>
      <c r="I56" s="135"/>
      <c r="J56" s="135">
        <f>'将来負担比率（分子）の構造'!K$51</f>
        <v>77874</v>
      </c>
      <c r="K56" s="135"/>
      <c r="L56" s="135"/>
      <c r="M56" s="135">
        <f>'将来負担比率（分子）の構造'!L$51</f>
        <v>73988</v>
      </c>
      <c r="N56" s="135"/>
      <c r="O56" s="135"/>
      <c r="P56" s="135">
        <f>'将来負担比率（分子）の構造'!M$51</f>
        <v>69012</v>
      </c>
    </row>
    <row r="57" spans="1:16" x14ac:dyDescent="0.15">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34</v>
      </c>
      <c r="B58" s="135"/>
      <c r="C58" s="135"/>
      <c r="D58" s="135">
        <f>'将来負担比率（分子）の構造'!I$49</f>
        <v>45726</v>
      </c>
      <c r="E58" s="135"/>
      <c r="F58" s="135"/>
      <c r="G58" s="135">
        <f>'将来負担比率（分子）の構造'!J$49</f>
        <v>47773</v>
      </c>
      <c r="H58" s="135"/>
      <c r="I58" s="135"/>
      <c r="J58" s="135">
        <f>'将来負担比率（分子）の構造'!K$49</f>
        <v>48401</v>
      </c>
      <c r="K58" s="135"/>
      <c r="L58" s="135"/>
      <c r="M58" s="135">
        <f>'将来負担比率（分子）の構造'!L$49</f>
        <v>51565</v>
      </c>
      <c r="N58" s="135"/>
      <c r="O58" s="135"/>
      <c r="P58" s="135">
        <f>'将来負担比率（分子）の構造'!M$49</f>
        <v>57237</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28</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23357</v>
      </c>
      <c r="C62" s="135"/>
      <c r="D62" s="135"/>
      <c r="E62" s="135">
        <f>'将来負担比率（分子）の構造'!J$45</f>
        <v>22016</v>
      </c>
      <c r="F62" s="135"/>
      <c r="G62" s="135"/>
      <c r="H62" s="135">
        <f>'将来負担比率（分子）の構造'!K$45</f>
        <v>19918</v>
      </c>
      <c r="I62" s="135"/>
      <c r="J62" s="135"/>
      <c r="K62" s="135">
        <f>'将来負担比率（分子）の構造'!L$45</f>
        <v>20389</v>
      </c>
      <c r="L62" s="135"/>
      <c r="M62" s="135"/>
      <c r="N62" s="135">
        <f>'将来負担比率（分子）の構造'!M$45</f>
        <v>16761</v>
      </c>
      <c r="O62" s="135"/>
      <c r="P62" s="135"/>
    </row>
    <row r="63" spans="1:16" x14ac:dyDescent="0.15">
      <c r="A63" s="135" t="s">
        <v>28</v>
      </c>
      <c r="B63" s="135">
        <f>'将来負担比率（分子）の構造'!I$44</f>
        <v>1238</v>
      </c>
      <c r="C63" s="135"/>
      <c r="D63" s="135"/>
      <c r="E63" s="135">
        <f>'将来負担比率（分子）の構造'!J$44</f>
        <v>1046</v>
      </c>
      <c r="F63" s="135"/>
      <c r="G63" s="135"/>
      <c r="H63" s="135">
        <f>'将来負担比率（分子）の構造'!K$44</f>
        <v>1084</v>
      </c>
      <c r="I63" s="135"/>
      <c r="J63" s="135"/>
      <c r="K63" s="135">
        <f>'将来負担比率（分子）の構造'!L$44</f>
        <v>1039</v>
      </c>
      <c r="L63" s="135"/>
      <c r="M63" s="135"/>
      <c r="N63" s="135">
        <f>'将来負担比率（分子）の構造'!M$44</f>
        <v>1003</v>
      </c>
      <c r="O63" s="135"/>
      <c r="P63" s="135"/>
    </row>
    <row r="64" spans="1:16" x14ac:dyDescent="0.15">
      <c r="A64" s="135" t="s">
        <v>27</v>
      </c>
      <c r="B64" s="135" t="str">
        <f>'将来負担比率（分子）の構造'!I$43</f>
        <v>-</v>
      </c>
      <c r="C64" s="135"/>
      <c r="D64" s="135"/>
      <c r="E64" s="135" t="str">
        <f>'将来負担比率（分子）の構造'!J$43</f>
        <v>-</v>
      </c>
      <c r="F64" s="135"/>
      <c r="G64" s="135"/>
      <c r="H64" s="135" t="str">
        <f>'将来負担比率（分子）の構造'!K$43</f>
        <v>-</v>
      </c>
      <c r="I64" s="135"/>
      <c r="J64" s="135"/>
      <c r="K64" s="135" t="str">
        <f>'将来負担比率（分子）の構造'!L$43</f>
        <v>-</v>
      </c>
      <c r="L64" s="135"/>
      <c r="M64" s="135"/>
      <c r="N64" s="135" t="str">
        <f>'将来負担比率（分子）の構造'!M$43</f>
        <v>-</v>
      </c>
      <c r="O64" s="135"/>
      <c r="P64" s="135"/>
    </row>
    <row r="65" spans="1:16" x14ac:dyDescent="0.15">
      <c r="A65" s="135" t="s">
        <v>26</v>
      </c>
      <c r="B65" s="135">
        <f>'将来負担比率（分子）の構造'!I$42</f>
        <v>968</v>
      </c>
      <c r="C65" s="135"/>
      <c r="D65" s="135"/>
      <c r="E65" s="135">
        <f>'将来負担比率（分子）の構造'!J$42</f>
        <v>949</v>
      </c>
      <c r="F65" s="135"/>
      <c r="G65" s="135"/>
      <c r="H65" s="135">
        <f>'将来負担比率（分子）の構造'!K$42</f>
        <v>834</v>
      </c>
      <c r="I65" s="135"/>
      <c r="J65" s="135"/>
      <c r="K65" s="135">
        <f>'将来負担比率（分子）の構造'!L$42</f>
        <v>1029</v>
      </c>
      <c r="L65" s="135"/>
      <c r="M65" s="135"/>
      <c r="N65" s="135">
        <f>'将来負担比率（分子）の構造'!M$42</f>
        <v>1498</v>
      </c>
      <c r="O65" s="135"/>
      <c r="P65" s="135"/>
    </row>
    <row r="66" spans="1:16" x14ac:dyDescent="0.15">
      <c r="A66" s="135" t="s">
        <v>25</v>
      </c>
      <c r="B66" s="135">
        <f>'将来負担比率（分子）の構造'!I$41</f>
        <v>34885</v>
      </c>
      <c r="C66" s="135"/>
      <c r="D66" s="135"/>
      <c r="E66" s="135">
        <f>'将来負担比率（分子）の構造'!J$41</f>
        <v>28899</v>
      </c>
      <c r="F66" s="135"/>
      <c r="G66" s="135"/>
      <c r="H66" s="135">
        <f>'将来負担比率（分子）の構造'!K$41</f>
        <v>28085</v>
      </c>
      <c r="I66" s="135"/>
      <c r="J66" s="135"/>
      <c r="K66" s="135">
        <f>'将来負担比率（分子）の構造'!L$41</f>
        <v>26158</v>
      </c>
      <c r="L66" s="135"/>
      <c r="M66" s="135"/>
      <c r="N66" s="135">
        <f>'将来負担比率（分子）の構造'!M$41</f>
        <v>25844</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27287553</v>
      </c>
      <c r="S5" s="613"/>
      <c r="T5" s="613"/>
      <c r="U5" s="613"/>
      <c r="V5" s="613"/>
      <c r="W5" s="613"/>
      <c r="X5" s="613"/>
      <c r="Y5" s="614"/>
      <c r="Z5" s="615">
        <v>18.899999999999999</v>
      </c>
      <c r="AA5" s="615"/>
      <c r="AB5" s="615"/>
      <c r="AC5" s="615"/>
      <c r="AD5" s="616">
        <v>27287553</v>
      </c>
      <c r="AE5" s="616"/>
      <c r="AF5" s="616"/>
      <c r="AG5" s="616"/>
      <c r="AH5" s="616"/>
      <c r="AI5" s="616"/>
      <c r="AJ5" s="616"/>
      <c r="AK5" s="616"/>
      <c r="AL5" s="617">
        <v>31.8</v>
      </c>
      <c r="AM5" s="618"/>
      <c r="AN5" s="618"/>
      <c r="AO5" s="619"/>
      <c r="AP5" s="609" t="s">
        <v>207</v>
      </c>
      <c r="AQ5" s="610"/>
      <c r="AR5" s="610"/>
      <c r="AS5" s="610"/>
      <c r="AT5" s="610"/>
      <c r="AU5" s="610"/>
      <c r="AV5" s="610"/>
      <c r="AW5" s="610"/>
      <c r="AX5" s="610"/>
      <c r="AY5" s="610"/>
      <c r="AZ5" s="610"/>
      <c r="BA5" s="610"/>
      <c r="BB5" s="610"/>
      <c r="BC5" s="610"/>
      <c r="BD5" s="610"/>
      <c r="BE5" s="610"/>
      <c r="BF5" s="611"/>
      <c r="BG5" s="623">
        <v>27287553</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452166</v>
      </c>
      <c r="S6" s="624"/>
      <c r="T6" s="624"/>
      <c r="U6" s="624"/>
      <c r="V6" s="624"/>
      <c r="W6" s="624"/>
      <c r="X6" s="624"/>
      <c r="Y6" s="625"/>
      <c r="Z6" s="626">
        <v>0.3</v>
      </c>
      <c r="AA6" s="626"/>
      <c r="AB6" s="626"/>
      <c r="AC6" s="626"/>
      <c r="AD6" s="627">
        <v>452166</v>
      </c>
      <c r="AE6" s="627"/>
      <c r="AF6" s="627"/>
      <c r="AG6" s="627"/>
      <c r="AH6" s="627"/>
      <c r="AI6" s="627"/>
      <c r="AJ6" s="627"/>
      <c r="AK6" s="627"/>
      <c r="AL6" s="628">
        <v>0.5</v>
      </c>
      <c r="AM6" s="629"/>
      <c r="AN6" s="629"/>
      <c r="AO6" s="630"/>
      <c r="AP6" s="620" t="s">
        <v>213</v>
      </c>
      <c r="AQ6" s="621"/>
      <c r="AR6" s="621"/>
      <c r="AS6" s="621"/>
      <c r="AT6" s="621"/>
      <c r="AU6" s="621"/>
      <c r="AV6" s="621"/>
      <c r="AW6" s="621"/>
      <c r="AX6" s="621"/>
      <c r="AY6" s="621"/>
      <c r="AZ6" s="621"/>
      <c r="BA6" s="621"/>
      <c r="BB6" s="621"/>
      <c r="BC6" s="621"/>
      <c r="BD6" s="621"/>
      <c r="BE6" s="621"/>
      <c r="BF6" s="622"/>
      <c r="BG6" s="623">
        <v>27287553</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869550</v>
      </c>
      <c r="CS6" s="624"/>
      <c r="CT6" s="624"/>
      <c r="CU6" s="624"/>
      <c r="CV6" s="624"/>
      <c r="CW6" s="624"/>
      <c r="CX6" s="624"/>
      <c r="CY6" s="625"/>
      <c r="CZ6" s="626">
        <v>0.6</v>
      </c>
      <c r="DA6" s="626"/>
      <c r="DB6" s="626"/>
      <c r="DC6" s="626"/>
      <c r="DD6" s="632" t="s">
        <v>208</v>
      </c>
      <c r="DE6" s="624"/>
      <c r="DF6" s="624"/>
      <c r="DG6" s="624"/>
      <c r="DH6" s="624"/>
      <c r="DI6" s="624"/>
      <c r="DJ6" s="624"/>
      <c r="DK6" s="624"/>
      <c r="DL6" s="624"/>
      <c r="DM6" s="624"/>
      <c r="DN6" s="624"/>
      <c r="DO6" s="624"/>
      <c r="DP6" s="625"/>
      <c r="DQ6" s="632">
        <v>869494</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361129</v>
      </c>
      <c r="S7" s="624"/>
      <c r="T7" s="624"/>
      <c r="U7" s="624"/>
      <c r="V7" s="624"/>
      <c r="W7" s="624"/>
      <c r="X7" s="624"/>
      <c r="Y7" s="625"/>
      <c r="Z7" s="626">
        <v>0.3</v>
      </c>
      <c r="AA7" s="626"/>
      <c r="AB7" s="626"/>
      <c r="AC7" s="626"/>
      <c r="AD7" s="627">
        <v>361129</v>
      </c>
      <c r="AE7" s="627"/>
      <c r="AF7" s="627"/>
      <c r="AG7" s="627"/>
      <c r="AH7" s="627"/>
      <c r="AI7" s="627"/>
      <c r="AJ7" s="627"/>
      <c r="AK7" s="627"/>
      <c r="AL7" s="628">
        <v>0.4</v>
      </c>
      <c r="AM7" s="629"/>
      <c r="AN7" s="629"/>
      <c r="AO7" s="630"/>
      <c r="AP7" s="620" t="s">
        <v>216</v>
      </c>
      <c r="AQ7" s="621"/>
      <c r="AR7" s="621"/>
      <c r="AS7" s="621"/>
      <c r="AT7" s="621"/>
      <c r="AU7" s="621"/>
      <c r="AV7" s="621"/>
      <c r="AW7" s="621"/>
      <c r="AX7" s="621"/>
      <c r="AY7" s="621"/>
      <c r="AZ7" s="621"/>
      <c r="BA7" s="621"/>
      <c r="BB7" s="621"/>
      <c r="BC7" s="621"/>
      <c r="BD7" s="621"/>
      <c r="BE7" s="621"/>
      <c r="BF7" s="622"/>
      <c r="BG7" s="623">
        <v>24903084</v>
      </c>
      <c r="BH7" s="624"/>
      <c r="BI7" s="624"/>
      <c r="BJ7" s="624"/>
      <c r="BK7" s="624"/>
      <c r="BL7" s="624"/>
      <c r="BM7" s="624"/>
      <c r="BN7" s="625"/>
      <c r="BO7" s="626">
        <v>91.3</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15696186</v>
      </c>
      <c r="CS7" s="624"/>
      <c r="CT7" s="624"/>
      <c r="CU7" s="624"/>
      <c r="CV7" s="624"/>
      <c r="CW7" s="624"/>
      <c r="CX7" s="624"/>
      <c r="CY7" s="625"/>
      <c r="CZ7" s="626">
        <v>11.4</v>
      </c>
      <c r="DA7" s="626"/>
      <c r="DB7" s="626"/>
      <c r="DC7" s="626"/>
      <c r="DD7" s="632">
        <v>494062</v>
      </c>
      <c r="DE7" s="624"/>
      <c r="DF7" s="624"/>
      <c r="DG7" s="624"/>
      <c r="DH7" s="624"/>
      <c r="DI7" s="624"/>
      <c r="DJ7" s="624"/>
      <c r="DK7" s="624"/>
      <c r="DL7" s="624"/>
      <c r="DM7" s="624"/>
      <c r="DN7" s="624"/>
      <c r="DO7" s="624"/>
      <c r="DP7" s="625"/>
      <c r="DQ7" s="632">
        <v>13558121</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434432</v>
      </c>
      <c r="S8" s="624"/>
      <c r="T8" s="624"/>
      <c r="U8" s="624"/>
      <c r="V8" s="624"/>
      <c r="W8" s="624"/>
      <c r="X8" s="624"/>
      <c r="Y8" s="625"/>
      <c r="Z8" s="626">
        <v>0.3</v>
      </c>
      <c r="AA8" s="626"/>
      <c r="AB8" s="626"/>
      <c r="AC8" s="626"/>
      <c r="AD8" s="627">
        <v>434432</v>
      </c>
      <c r="AE8" s="627"/>
      <c r="AF8" s="627"/>
      <c r="AG8" s="627"/>
      <c r="AH8" s="627"/>
      <c r="AI8" s="627"/>
      <c r="AJ8" s="627"/>
      <c r="AK8" s="627"/>
      <c r="AL8" s="628">
        <v>0.5</v>
      </c>
      <c r="AM8" s="629"/>
      <c r="AN8" s="629"/>
      <c r="AO8" s="630"/>
      <c r="AP8" s="620" t="s">
        <v>219</v>
      </c>
      <c r="AQ8" s="621"/>
      <c r="AR8" s="621"/>
      <c r="AS8" s="621"/>
      <c r="AT8" s="621"/>
      <c r="AU8" s="621"/>
      <c r="AV8" s="621"/>
      <c r="AW8" s="621"/>
      <c r="AX8" s="621"/>
      <c r="AY8" s="621"/>
      <c r="AZ8" s="621"/>
      <c r="BA8" s="621"/>
      <c r="BB8" s="621"/>
      <c r="BC8" s="621"/>
      <c r="BD8" s="621"/>
      <c r="BE8" s="621"/>
      <c r="BF8" s="622"/>
      <c r="BG8" s="623">
        <v>619464</v>
      </c>
      <c r="BH8" s="624"/>
      <c r="BI8" s="624"/>
      <c r="BJ8" s="624"/>
      <c r="BK8" s="624"/>
      <c r="BL8" s="624"/>
      <c r="BM8" s="624"/>
      <c r="BN8" s="625"/>
      <c r="BO8" s="626">
        <v>2.2999999999999998</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70901031</v>
      </c>
      <c r="CS8" s="624"/>
      <c r="CT8" s="624"/>
      <c r="CU8" s="624"/>
      <c r="CV8" s="624"/>
      <c r="CW8" s="624"/>
      <c r="CX8" s="624"/>
      <c r="CY8" s="625"/>
      <c r="CZ8" s="626">
        <v>51.7</v>
      </c>
      <c r="DA8" s="626"/>
      <c r="DB8" s="626"/>
      <c r="DC8" s="626"/>
      <c r="DD8" s="632">
        <v>1764848</v>
      </c>
      <c r="DE8" s="624"/>
      <c r="DF8" s="624"/>
      <c r="DG8" s="624"/>
      <c r="DH8" s="624"/>
      <c r="DI8" s="624"/>
      <c r="DJ8" s="624"/>
      <c r="DK8" s="624"/>
      <c r="DL8" s="624"/>
      <c r="DM8" s="624"/>
      <c r="DN8" s="624"/>
      <c r="DO8" s="624"/>
      <c r="DP8" s="625"/>
      <c r="DQ8" s="632">
        <v>39934398</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428149</v>
      </c>
      <c r="S9" s="624"/>
      <c r="T9" s="624"/>
      <c r="U9" s="624"/>
      <c r="V9" s="624"/>
      <c r="W9" s="624"/>
      <c r="X9" s="624"/>
      <c r="Y9" s="625"/>
      <c r="Z9" s="626">
        <v>0.3</v>
      </c>
      <c r="AA9" s="626"/>
      <c r="AB9" s="626"/>
      <c r="AC9" s="626"/>
      <c r="AD9" s="627">
        <v>428149</v>
      </c>
      <c r="AE9" s="627"/>
      <c r="AF9" s="627"/>
      <c r="AG9" s="627"/>
      <c r="AH9" s="627"/>
      <c r="AI9" s="627"/>
      <c r="AJ9" s="627"/>
      <c r="AK9" s="627"/>
      <c r="AL9" s="628">
        <v>0.5</v>
      </c>
      <c r="AM9" s="629"/>
      <c r="AN9" s="629"/>
      <c r="AO9" s="630"/>
      <c r="AP9" s="620" t="s">
        <v>222</v>
      </c>
      <c r="AQ9" s="621"/>
      <c r="AR9" s="621"/>
      <c r="AS9" s="621"/>
      <c r="AT9" s="621"/>
      <c r="AU9" s="621"/>
      <c r="AV9" s="621"/>
      <c r="AW9" s="621"/>
      <c r="AX9" s="621"/>
      <c r="AY9" s="621"/>
      <c r="AZ9" s="621"/>
      <c r="BA9" s="621"/>
      <c r="BB9" s="621"/>
      <c r="BC9" s="621"/>
      <c r="BD9" s="621"/>
      <c r="BE9" s="621"/>
      <c r="BF9" s="622"/>
      <c r="BG9" s="623">
        <v>24283620</v>
      </c>
      <c r="BH9" s="624"/>
      <c r="BI9" s="624"/>
      <c r="BJ9" s="624"/>
      <c r="BK9" s="624"/>
      <c r="BL9" s="624"/>
      <c r="BM9" s="624"/>
      <c r="BN9" s="625"/>
      <c r="BO9" s="626">
        <v>89</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8582335</v>
      </c>
      <c r="CS9" s="624"/>
      <c r="CT9" s="624"/>
      <c r="CU9" s="624"/>
      <c r="CV9" s="624"/>
      <c r="CW9" s="624"/>
      <c r="CX9" s="624"/>
      <c r="CY9" s="625"/>
      <c r="CZ9" s="626">
        <v>6.3</v>
      </c>
      <c r="DA9" s="626"/>
      <c r="DB9" s="626"/>
      <c r="DC9" s="626"/>
      <c r="DD9" s="632">
        <v>178804</v>
      </c>
      <c r="DE9" s="624"/>
      <c r="DF9" s="624"/>
      <c r="DG9" s="624"/>
      <c r="DH9" s="624"/>
      <c r="DI9" s="624"/>
      <c r="DJ9" s="624"/>
      <c r="DK9" s="624"/>
      <c r="DL9" s="624"/>
      <c r="DM9" s="624"/>
      <c r="DN9" s="624"/>
      <c r="DO9" s="624"/>
      <c r="DP9" s="625"/>
      <c r="DQ9" s="632">
        <v>7394033</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7846278</v>
      </c>
      <c r="S10" s="624"/>
      <c r="T10" s="624"/>
      <c r="U10" s="624"/>
      <c r="V10" s="624"/>
      <c r="W10" s="624"/>
      <c r="X10" s="624"/>
      <c r="Y10" s="625"/>
      <c r="Z10" s="626">
        <v>5.4</v>
      </c>
      <c r="AA10" s="626"/>
      <c r="AB10" s="626"/>
      <c r="AC10" s="626"/>
      <c r="AD10" s="627">
        <v>7846278</v>
      </c>
      <c r="AE10" s="627"/>
      <c r="AF10" s="627"/>
      <c r="AG10" s="627"/>
      <c r="AH10" s="627"/>
      <c r="AI10" s="627"/>
      <c r="AJ10" s="627"/>
      <c r="AK10" s="627"/>
      <c r="AL10" s="628">
        <v>9.1</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t="s">
        <v>109</v>
      </c>
      <c r="BH10" s="624"/>
      <c r="BI10" s="624"/>
      <c r="BJ10" s="624"/>
      <c r="BK10" s="624"/>
      <c r="BL10" s="624"/>
      <c r="BM10" s="624"/>
      <c r="BN10" s="625"/>
      <c r="BO10" s="626" t="s">
        <v>109</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212522</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88496</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v>9486</v>
      </c>
      <c r="S11" s="624"/>
      <c r="T11" s="624"/>
      <c r="U11" s="624"/>
      <c r="V11" s="624"/>
      <c r="W11" s="624"/>
      <c r="X11" s="624"/>
      <c r="Y11" s="625"/>
      <c r="Z11" s="626">
        <v>0</v>
      </c>
      <c r="AA11" s="626"/>
      <c r="AB11" s="626"/>
      <c r="AC11" s="626"/>
      <c r="AD11" s="627">
        <v>9486</v>
      </c>
      <c r="AE11" s="627"/>
      <c r="AF11" s="627"/>
      <c r="AG11" s="627"/>
      <c r="AH11" s="627"/>
      <c r="AI11" s="627"/>
      <c r="AJ11" s="627"/>
      <c r="AK11" s="627"/>
      <c r="AL11" s="628">
        <v>0</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t="s">
        <v>109</v>
      </c>
      <c r="BH11" s="624"/>
      <c r="BI11" s="624"/>
      <c r="BJ11" s="624"/>
      <c r="BK11" s="624"/>
      <c r="BL11" s="624"/>
      <c r="BM11" s="624"/>
      <c r="BN11" s="625"/>
      <c r="BO11" s="626" t="s">
        <v>109</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3</v>
      </c>
      <c r="CS11" s="624"/>
      <c r="CT11" s="624"/>
      <c r="CU11" s="624"/>
      <c r="CV11" s="624"/>
      <c r="CW11" s="624"/>
      <c r="CX11" s="624"/>
      <c r="CY11" s="625"/>
      <c r="CZ11" s="626">
        <v>0</v>
      </c>
      <c r="DA11" s="626"/>
      <c r="DB11" s="626"/>
      <c r="DC11" s="626"/>
      <c r="DD11" s="632" t="s">
        <v>109</v>
      </c>
      <c r="DE11" s="624"/>
      <c r="DF11" s="624"/>
      <c r="DG11" s="624"/>
      <c r="DH11" s="624"/>
      <c r="DI11" s="624"/>
      <c r="DJ11" s="624"/>
      <c r="DK11" s="624"/>
      <c r="DL11" s="624"/>
      <c r="DM11" s="624"/>
      <c r="DN11" s="624"/>
      <c r="DO11" s="624"/>
      <c r="DP11" s="625"/>
      <c r="DQ11" s="632">
        <v>3</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t="s">
        <v>109</v>
      </c>
      <c r="BH12" s="624"/>
      <c r="BI12" s="624"/>
      <c r="BJ12" s="624"/>
      <c r="BK12" s="624"/>
      <c r="BL12" s="624"/>
      <c r="BM12" s="624"/>
      <c r="BN12" s="625"/>
      <c r="BO12" s="626" t="s">
        <v>109</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2769713</v>
      </c>
      <c r="CS12" s="624"/>
      <c r="CT12" s="624"/>
      <c r="CU12" s="624"/>
      <c r="CV12" s="624"/>
      <c r="CW12" s="624"/>
      <c r="CX12" s="624"/>
      <c r="CY12" s="625"/>
      <c r="CZ12" s="626">
        <v>2</v>
      </c>
      <c r="DA12" s="626"/>
      <c r="DB12" s="626"/>
      <c r="DC12" s="626"/>
      <c r="DD12" s="632">
        <v>6880</v>
      </c>
      <c r="DE12" s="624"/>
      <c r="DF12" s="624"/>
      <c r="DG12" s="624"/>
      <c r="DH12" s="624"/>
      <c r="DI12" s="624"/>
      <c r="DJ12" s="624"/>
      <c r="DK12" s="624"/>
      <c r="DL12" s="624"/>
      <c r="DM12" s="624"/>
      <c r="DN12" s="624"/>
      <c r="DO12" s="624"/>
      <c r="DP12" s="625"/>
      <c r="DQ12" s="632">
        <v>620602</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203221</v>
      </c>
      <c r="S13" s="624"/>
      <c r="T13" s="624"/>
      <c r="U13" s="624"/>
      <c r="V13" s="624"/>
      <c r="W13" s="624"/>
      <c r="X13" s="624"/>
      <c r="Y13" s="625"/>
      <c r="Z13" s="626">
        <v>0.1</v>
      </c>
      <c r="AA13" s="626"/>
      <c r="AB13" s="626"/>
      <c r="AC13" s="626"/>
      <c r="AD13" s="627">
        <v>203221</v>
      </c>
      <c r="AE13" s="627"/>
      <c r="AF13" s="627"/>
      <c r="AG13" s="627"/>
      <c r="AH13" s="627"/>
      <c r="AI13" s="627"/>
      <c r="AJ13" s="627"/>
      <c r="AK13" s="627"/>
      <c r="AL13" s="628">
        <v>0.2</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t="s">
        <v>109</v>
      </c>
      <c r="BH13" s="624"/>
      <c r="BI13" s="624"/>
      <c r="BJ13" s="624"/>
      <c r="BK13" s="624"/>
      <c r="BL13" s="624"/>
      <c r="BM13" s="624"/>
      <c r="BN13" s="625"/>
      <c r="BO13" s="626" t="s">
        <v>109</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14262487</v>
      </c>
      <c r="CS13" s="624"/>
      <c r="CT13" s="624"/>
      <c r="CU13" s="624"/>
      <c r="CV13" s="624"/>
      <c r="CW13" s="624"/>
      <c r="CX13" s="624"/>
      <c r="CY13" s="625"/>
      <c r="CZ13" s="626">
        <v>10.4</v>
      </c>
      <c r="DA13" s="626"/>
      <c r="DB13" s="626"/>
      <c r="DC13" s="626"/>
      <c r="DD13" s="632">
        <v>8414888</v>
      </c>
      <c r="DE13" s="624"/>
      <c r="DF13" s="624"/>
      <c r="DG13" s="624"/>
      <c r="DH13" s="624"/>
      <c r="DI13" s="624"/>
      <c r="DJ13" s="624"/>
      <c r="DK13" s="624"/>
      <c r="DL13" s="624"/>
      <c r="DM13" s="624"/>
      <c r="DN13" s="624"/>
      <c r="DO13" s="624"/>
      <c r="DP13" s="625"/>
      <c r="DQ13" s="632">
        <v>8123522</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90856</v>
      </c>
      <c r="BH14" s="624"/>
      <c r="BI14" s="624"/>
      <c r="BJ14" s="624"/>
      <c r="BK14" s="624"/>
      <c r="BL14" s="624"/>
      <c r="BM14" s="624"/>
      <c r="BN14" s="625"/>
      <c r="BO14" s="626">
        <v>0.3</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1135553</v>
      </c>
      <c r="CS14" s="624"/>
      <c r="CT14" s="624"/>
      <c r="CU14" s="624"/>
      <c r="CV14" s="624"/>
      <c r="CW14" s="624"/>
      <c r="CX14" s="624"/>
      <c r="CY14" s="625"/>
      <c r="CZ14" s="626">
        <v>0.8</v>
      </c>
      <c r="DA14" s="626"/>
      <c r="DB14" s="626"/>
      <c r="DC14" s="626"/>
      <c r="DD14" s="632">
        <v>476531</v>
      </c>
      <c r="DE14" s="624"/>
      <c r="DF14" s="624"/>
      <c r="DG14" s="624"/>
      <c r="DH14" s="624"/>
      <c r="DI14" s="624"/>
      <c r="DJ14" s="624"/>
      <c r="DK14" s="624"/>
      <c r="DL14" s="624"/>
      <c r="DM14" s="624"/>
      <c r="DN14" s="624"/>
      <c r="DO14" s="624"/>
      <c r="DP14" s="625"/>
      <c r="DQ14" s="632">
        <v>890655</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158473</v>
      </c>
      <c r="S15" s="624"/>
      <c r="T15" s="624"/>
      <c r="U15" s="624"/>
      <c r="V15" s="624"/>
      <c r="W15" s="624"/>
      <c r="X15" s="624"/>
      <c r="Y15" s="625"/>
      <c r="Z15" s="626">
        <v>0.1</v>
      </c>
      <c r="AA15" s="626"/>
      <c r="AB15" s="626"/>
      <c r="AC15" s="626"/>
      <c r="AD15" s="627">
        <v>158473</v>
      </c>
      <c r="AE15" s="627"/>
      <c r="AF15" s="627"/>
      <c r="AG15" s="627"/>
      <c r="AH15" s="627"/>
      <c r="AI15" s="627"/>
      <c r="AJ15" s="627"/>
      <c r="AK15" s="627"/>
      <c r="AL15" s="628">
        <v>0.2</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2293613</v>
      </c>
      <c r="BH15" s="624"/>
      <c r="BI15" s="624"/>
      <c r="BJ15" s="624"/>
      <c r="BK15" s="624"/>
      <c r="BL15" s="624"/>
      <c r="BM15" s="624"/>
      <c r="BN15" s="625"/>
      <c r="BO15" s="626">
        <v>8.4</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19756271</v>
      </c>
      <c r="CS15" s="624"/>
      <c r="CT15" s="624"/>
      <c r="CU15" s="624"/>
      <c r="CV15" s="624"/>
      <c r="CW15" s="624"/>
      <c r="CX15" s="624"/>
      <c r="CY15" s="625"/>
      <c r="CZ15" s="626">
        <v>14.4</v>
      </c>
      <c r="DA15" s="626"/>
      <c r="DB15" s="626"/>
      <c r="DC15" s="626"/>
      <c r="DD15" s="632">
        <v>4344823</v>
      </c>
      <c r="DE15" s="624"/>
      <c r="DF15" s="624"/>
      <c r="DG15" s="624"/>
      <c r="DH15" s="624"/>
      <c r="DI15" s="624"/>
      <c r="DJ15" s="624"/>
      <c r="DK15" s="624"/>
      <c r="DL15" s="624"/>
      <c r="DM15" s="624"/>
      <c r="DN15" s="624"/>
      <c r="DO15" s="624"/>
      <c r="DP15" s="625"/>
      <c r="DQ15" s="632">
        <v>12967628</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t="s">
        <v>109</v>
      </c>
      <c r="S16" s="624"/>
      <c r="T16" s="624"/>
      <c r="U16" s="624"/>
      <c r="V16" s="624"/>
      <c r="W16" s="624"/>
      <c r="X16" s="624"/>
      <c r="Y16" s="625"/>
      <c r="Z16" s="626" t="s">
        <v>109</v>
      </c>
      <c r="AA16" s="626"/>
      <c r="AB16" s="626"/>
      <c r="AC16" s="626"/>
      <c r="AD16" s="627" t="s">
        <v>109</v>
      </c>
      <c r="AE16" s="627"/>
      <c r="AF16" s="627"/>
      <c r="AG16" s="627"/>
      <c r="AH16" s="627"/>
      <c r="AI16" s="627"/>
      <c r="AJ16" s="627"/>
      <c r="AK16" s="627"/>
      <c r="AL16" s="628" t="s">
        <v>109</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18287</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18287</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t="s">
        <v>109</v>
      </c>
      <c r="S17" s="624"/>
      <c r="T17" s="624"/>
      <c r="U17" s="624"/>
      <c r="V17" s="624"/>
      <c r="W17" s="624"/>
      <c r="X17" s="624"/>
      <c r="Y17" s="625"/>
      <c r="Z17" s="626" t="s">
        <v>109</v>
      </c>
      <c r="AA17" s="626"/>
      <c r="AB17" s="626"/>
      <c r="AC17" s="626"/>
      <c r="AD17" s="627" t="s">
        <v>109</v>
      </c>
      <c r="AE17" s="627"/>
      <c r="AF17" s="627"/>
      <c r="AG17" s="627"/>
      <c r="AH17" s="627"/>
      <c r="AI17" s="627"/>
      <c r="AJ17" s="627"/>
      <c r="AK17" s="627"/>
      <c r="AL17" s="628" t="s">
        <v>109</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3003033</v>
      </c>
      <c r="CS17" s="624"/>
      <c r="CT17" s="624"/>
      <c r="CU17" s="624"/>
      <c r="CV17" s="624"/>
      <c r="CW17" s="624"/>
      <c r="CX17" s="624"/>
      <c r="CY17" s="625"/>
      <c r="CZ17" s="626">
        <v>2.2000000000000002</v>
      </c>
      <c r="DA17" s="626"/>
      <c r="DB17" s="626"/>
      <c r="DC17" s="626"/>
      <c r="DD17" s="632" t="s">
        <v>109</v>
      </c>
      <c r="DE17" s="624"/>
      <c r="DF17" s="624"/>
      <c r="DG17" s="624"/>
      <c r="DH17" s="624"/>
      <c r="DI17" s="624"/>
      <c r="DJ17" s="624"/>
      <c r="DK17" s="624"/>
      <c r="DL17" s="624"/>
      <c r="DM17" s="624"/>
      <c r="DN17" s="624"/>
      <c r="DO17" s="624"/>
      <c r="DP17" s="625"/>
      <c r="DQ17" s="632">
        <v>3003033</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t="s">
        <v>109</v>
      </c>
      <c r="S18" s="624"/>
      <c r="T18" s="624"/>
      <c r="U18" s="624"/>
      <c r="V18" s="624"/>
      <c r="W18" s="624"/>
      <c r="X18" s="624"/>
      <c r="Y18" s="625"/>
      <c r="Z18" s="626" t="s">
        <v>109</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37180887</v>
      </c>
      <c r="S20" s="624"/>
      <c r="T20" s="624"/>
      <c r="U20" s="624"/>
      <c r="V20" s="624"/>
      <c r="W20" s="624"/>
      <c r="X20" s="624"/>
      <c r="Y20" s="625"/>
      <c r="Z20" s="626">
        <v>25.8</v>
      </c>
      <c r="AA20" s="626"/>
      <c r="AB20" s="626"/>
      <c r="AC20" s="626"/>
      <c r="AD20" s="627">
        <v>37180887</v>
      </c>
      <c r="AE20" s="627"/>
      <c r="AF20" s="627"/>
      <c r="AG20" s="627"/>
      <c r="AH20" s="627"/>
      <c r="AI20" s="627"/>
      <c r="AJ20" s="627"/>
      <c r="AK20" s="627"/>
      <c r="AL20" s="628">
        <v>43.3</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137206971</v>
      </c>
      <c r="CS20" s="624"/>
      <c r="CT20" s="624"/>
      <c r="CU20" s="624"/>
      <c r="CV20" s="624"/>
      <c r="CW20" s="624"/>
      <c r="CX20" s="624"/>
      <c r="CY20" s="625"/>
      <c r="CZ20" s="626">
        <v>100</v>
      </c>
      <c r="DA20" s="626"/>
      <c r="DB20" s="626"/>
      <c r="DC20" s="626"/>
      <c r="DD20" s="632">
        <v>15680836</v>
      </c>
      <c r="DE20" s="624"/>
      <c r="DF20" s="624"/>
      <c r="DG20" s="624"/>
      <c r="DH20" s="624"/>
      <c r="DI20" s="624"/>
      <c r="DJ20" s="624"/>
      <c r="DK20" s="624"/>
      <c r="DL20" s="624"/>
      <c r="DM20" s="624"/>
      <c r="DN20" s="624"/>
      <c r="DO20" s="624"/>
      <c r="DP20" s="625"/>
      <c r="DQ20" s="632">
        <v>87468272</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28010</v>
      </c>
      <c r="S21" s="624"/>
      <c r="T21" s="624"/>
      <c r="U21" s="624"/>
      <c r="V21" s="624"/>
      <c r="W21" s="624"/>
      <c r="X21" s="624"/>
      <c r="Y21" s="625"/>
      <c r="Z21" s="626">
        <v>0</v>
      </c>
      <c r="AA21" s="626"/>
      <c r="AB21" s="626"/>
      <c r="AC21" s="626"/>
      <c r="AD21" s="627">
        <v>28010</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1369926</v>
      </c>
      <c r="S22" s="624"/>
      <c r="T22" s="624"/>
      <c r="U22" s="624"/>
      <c r="V22" s="624"/>
      <c r="W22" s="624"/>
      <c r="X22" s="624"/>
      <c r="Y22" s="625"/>
      <c r="Z22" s="626">
        <v>1</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2890168</v>
      </c>
      <c r="S23" s="624"/>
      <c r="T23" s="624"/>
      <c r="U23" s="624"/>
      <c r="V23" s="624"/>
      <c r="W23" s="624"/>
      <c r="X23" s="624"/>
      <c r="Y23" s="625"/>
      <c r="Z23" s="626">
        <v>2</v>
      </c>
      <c r="AA23" s="626"/>
      <c r="AB23" s="626"/>
      <c r="AC23" s="626"/>
      <c r="AD23" s="627">
        <v>928267</v>
      </c>
      <c r="AE23" s="627"/>
      <c r="AF23" s="627"/>
      <c r="AG23" s="627"/>
      <c r="AH23" s="627"/>
      <c r="AI23" s="627"/>
      <c r="AJ23" s="627"/>
      <c r="AK23" s="627"/>
      <c r="AL23" s="628">
        <v>1.1000000000000001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534751</v>
      </c>
      <c r="S24" s="624"/>
      <c r="T24" s="624"/>
      <c r="U24" s="624"/>
      <c r="V24" s="624"/>
      <c r="W24" s="624"/>
      <c r="X24" s="624"/>
      <c r="Y24" s="625"/>
      <c r="Z24" s="626">
        <v>0.4</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70622750</v>
      </c>
      <c r="CS24" s="613"/>
      <c r="CT24" s="613"/>
      <c r="CU24" s="613"/>
      <c r="CV24" s="613"/>
      <c r="CW24" s="613"/>
      <c r="CX24" s="613"/>
      <c r="CY24" s="614"/>
      <c r="CZ24" s="650">
        <v>51.5</v>
      </c>
      <c r="DA24" s="651"/>
      <c r="DB24" s="651"/>
      <c r="DC24" s="652"/>
      <c r="DD24" s="649">
        <v>42160805</v>
      </c>
      <c r="DE24" s="613"/>
      <c r="DF24" s="613"/>
      <c r="DG24" s="613"/>
      <c r="DH24" s="613"/>
      <c r="DI24" s="613"/>
      <c r="DJ24" s="613"/>
      <c r="DK24" s="614"/>
      <c r="DL24" s="649">
        <v>41756874</v>
      </c>
      <c r="DM24" s="613"/>
      <c r="DN24" s="613"/>
      <c r="DO24" s="613"/>
      <c r="DP24" s="613"/>
      <c r="DQ24" s="613"/>
      <c r="DR24" s="613"/>
      <c r="DS24" s="613"/>
      <c r="DT24" s="613"/>
      <c r="DU24" s="613"/>
      <c r="DV24" s="614"/>
      <c r="DW24" s="617">
        <v>48.7</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24937820</v>
      </c>
      <c r="S25" s="624"/>
      <c r="T25" s="624"/>
      <c r="U25" s="624"/>
      <c r="V25" s="624"/>
      <c r="W25" s="624"/>
      <c r="X25" s="624"/>
      <c r="Y25" s="625"/>
      <c r="Z25" s="626">
        <v>17.3</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23713529</v>
      </c>
      <c r="CS25" s="655"/>
      <c r="CT25" s="655"/>
      <c r="CU25" s="655"/>
      <c r="CV25" s="655"/>
      <c r="CW25" s="655"/>
      <c r="CX25" s="655"/>
      <c r="CY25" s="656"/>
      <c r="CZ25" s="657">
        <v>17.3</v>
      </c>
      <c r="DA25" s="658"/>
      <c r="DB25" s="658"/>
      <c r="DC25" s="659"/>
      <c r="DD25" s="632">
        <v>21968457</v>
      </c>
      <c r="DE25" s="655"/>
      <c r="DF25" s="655"/>
      <c r="DG25" s="655"/>
      <c r="DH25" s="655"/>
      <c r="DI25" s="655"/>
      <c r="DJ25" s="655"/>
      <c r="DK25" s="656"/>
      <c r="DL25" s="632">
        <v>21565522</v>
      </c>
      <c r="DM25" s="655"/>
      <c r="DN25" s="655"/>
      <c r="DO25" s="655"/>
      <c r="DP25" s="655"/>
      <c r="DQ25" s="655"/>
      <c r="DR25" s="655"/>
      <c r="DS25" s="655"/>
      <c r="DT25" s="655"/>
      <c r="DU25" s="655"/>
      <c r="DV25" s="656"/>
      <c r="DW25" s="628">
        <v>25.1</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v>49410654</v>
      </c>
      <c r="S26" s="624"/>
      <c r="T26" s="624"/>
      <c r="U26" s="624"/>
      <c r="V26" s="624"/>
      <c r="W26" s="624"/>
      <c r="X26" s="624"/>
      <c r="Y26" s="625"/>
      <c r="Z26" s="626">
        <v>34.299999999999997</v>
      </c>
      <c r="AA26" s="626"/>
      <c r="AB26" s="626"/>
      <c r="AC26" s="626"/>
      <c r="AD26" s="627">
        <v>47607769</v>
      </c>
      <c r="AE26" s="627"/>
      <c r="AF26" s="627"/>
      <c r="AG26" s="627"/>
      <c r="AH26" s="627"/>
      <c r="AI26" s="627"/>
      <c r="AJ26" s="627"/>
      <c r="AK26" s="627"/>
      <c r="AL26" s="628">
        <v>55.5</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15923807</v>
      </c>
      <c r="CS26" s="624"/>
      <c r="CT26" s="624"/>
      <c r="CU26" s="624"/>
      <c r="CV26" s="624"/>
      <c r="CW26" s="624"/>
      <c r="CX26" s="624"/>
      <c r="CY26" s="625"/>
      <c r="CZ26" s="657">
        <v>11.6</v>
      </c>
      <c r="DA26" s="658"/>
      <c r="DB26" s="658"/>
      <c r="DC26" s="659"/>
      <c r="DD26" s="632">
        <v>14574868</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9529905</v>
      </c>
      <c r="S27" s="624"/>
      <c r="T27" s="624"/>
      <c r="U27" s="624"/>
      <c r="V27" s="624"/>
      <c r="W27" s="624"/>
      <c r="X27" s="624"/>
      <c r="Y27" s="625"/>
      <c r="Z27" s="626">
        <v>6.6</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27287553</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43906223</v>
      </c>
      <c r="CS27" s="655"/>
      <c r="CT27" s="655"/>
      <c r="CU27" s="655"/>
      <c r="CV27" s="655"/>
      <c r="CW27" s="655"/>
      <c r="CX27" s="655"/>
      <c r="CY27" s="656"/>
      <c r="CZ27" s="657">
        <v>32</v>
      </c>
      <c r="DA27" s="658"/>
      <c r="DB27" s="658"/>
      <c r="DC27" s="659"/>
      <c r="DD27" s="632">
        <v>17189350</v>
      </c>
      <c r="DE27" s="655"/>
      <c r="DF27" s="655"/>
      <c r="DG27" s="655"/>
      <c r="DH27" s="655"/>
      <c r="DI27" s="655"/>
      <c r="DJ27" s="655"/>
      <c r="DK27" s="656"/>
      <c r="DL27" s="632">
        <v>17188354</v>
      </c>
      <c r="DM27" s="655"/>
      <c r="DN27" s="655"/>
      <c r="DO27" s="655"/>
      <c r="DP27" s="655"/>
      <c r="DQ27" s="655"/>
      <c r="DR27" s="655"/>
      <c r="DS27" s="655"/>
      <c r="DT27" s="655"/>
      <c r="DU27" s="655"/>
      <c r="DV27" s="656"/>
      <c r="DW27" s="628">
        <v>20</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4547285</v>
      </c>
      <c r="S28" s="624"/>
      <c r="T28" s="624"/>
      <c r="U28" s="624"/>
      <c r="V28" s="624"/>
      <c r="W28" s="624"/>
      <c r="X28" s="624"/>
      <c r="Y28" s="625"/>
      <c r="Z28" s="626">
        <v>3.2</v>
      </c>
      <c r="AA28" s="626"/>
      <c r="AB28" s="626"/>
      <c r="AC28" s="626"/>
      <c r="AD28" s="627">
        <v>70949</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3002998</v>
      </c>
      <c r="CS28" s="624"/>
      <c r="CT28" s="624"/>
      <c r="CU28" s="624"/>
      <c r="CV28" s="624"/>
      <c r="CW28" s="624"/>
      <c r="CX28" s="624"/>
      <c r="CY28" s="625"/>
      <c r="CZ28" s="657">
        <v>2.2000000000000002</v>
      </c>
      <c r="DA28" s="658"/>
      <c r="DB28" s="658"/>
      <c r="DC28" s="659"/>
      <c r="DD28" s="632">
        <v>3002998</v>
      </c>
      <c r="DE28" s="624"/>
      <c r="DF28" s="624"/>
      <c r="DG28" s="624"/>
      <c r="DH28" s="624"/>
      <c r="DI28" s="624"/>
      <c r="DJ28" s="624"/>
      <c r="DK28" s="625"/>
      <c r="DL28" s="632">
        <v>3002998</v>
      </c>
      <c r="DM28" s="624"/>
      <c r="DN28" s="624"/>
      <c r="DO28" s="624"/>
      <c r="DP28" s="624"/>
      <c r="DQ28" s="624"/>
      <c r="DR28" s="624"/>
      <c r="DS28" s="624"/>
      <c r="DT28" s="624"/>
      <c r="DU28" s="624"/>
      <c r="DV28" s="625"/>
      <c r="DW28" s="628">
        <v>3.5</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14532</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3002998</v>
      </c>
      <c r="CS29" s="655"/>
      <c r="CT29" s="655"/>
      <c r="CU29" s="655"/>
      <c r="CV29" s="655"/>
      <c r="CW29" s="655"/>
      <c r="CX29" s="655"/>
      <c r="CY29" s="656"/>
      <c r="CZ29" s="657">
        <v>2.2000000000000002</v>
      </c>
      <c r="DA29" s="658"/>
      <c r="DB29" s="658"/>
      <c r="DC29" s="659"/>
      <c r="DD29" s="632">
        <v>3002998</v>
      </c>
      <c r="DE29" s="655"/>
      <c r="DF29" s="655"/>
      <c r="DG29" s="655"/>
      <c r="DH29" s="655"/>
      <c r="DI29" s="655"/>
      <c r="DJ29" s="655"/>
      <c r="DK29" s="656"/>
      <c r="DL29" s="632">
        <v>3002998</v>
      </c>
      <c r="DM29" s="655"/>
      <c r="DN29" s="655"/>
      <c r="DO29" s="655"/>
      <c r="DP29" s="655"/>
      <c r="DQ29" s="655"/>
      <c r="DR29" s="655"/>
      <c r="DS29" s="655"/>
      <c r="DT29" s="655"/>
      <c r="DU29" s="655"/>
      <c r="DV29" s="656"/>
      <c r="DW29" s="628">
        <v>3.5</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4182269</v>
      </c>
      <c r="S30" s="624"/>
      <c r="T30" s="624"/>
      <c r="U30" s="624"/>
      <c r="V30" s="624"/>
      <c r="W30" s="624"/>
      <c r="X30" s="624"/>
      <c r="Y30" s="625"/>
      <c r="Z30" s="626">
        <v>2.9</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98.4</v>
      </c>
      <c r="BH30" s="682"/>
      <c r="BI30" s="682"/>
      <c r="BJ30" s="682"/>
      <c r="BK30" s="682"/>
      <c r="BL30" s="682"/>
      <c r="BM30" s="618">
        <v>96.2</v>
      </c>
      <c r="BN30" s="682"/>
      <c r="BO30" s="682"/>
      <c r="BP30" s="682"/>
      <c r="BQ30" s="683"/>
      <c r="BR30" s="681">
        <v>98.2</v>
      </c>
      <c r="BS30" s="682"/>
      <c r="BT30" s="682"/>
      <c r="BU30" s="682"/>
      <c r="BV30" s="682"/>
      <c r="BW30" s="682"/>
      <c r="BX30" s="618">
        <v>95.4</v>
      </c>
      <c r="BY30" s="682"/>
      <c r="BZ30" s="682"/>
      <c r="CA30" s="682"/>
      <c r="CB30" s="683"/>
      <c r="CD30" s="686"/>
      <c r="CE30" s="687"/>
      <c r="CF30" s="637" t="s">
        <v>291</v>
      </c>
      <c r="CG30" s="638"/>
      <c r="CH30" s="638"/>
      <c r="CI30" s="638"/>
      <c r="CJ30" s="638"/>
      <c r="CK30" s="638"/>
      <c r="CL30" s="638"/>
      <c r="CM30" s="638"/>
      <c r="CN30" s="638"/>
      <c r="CO30" s="638"/>
      <c r="CP30" s="638"/>
      <c r="CQ30" s="639"/>
      <c r="CR30" s="623">
        <v>2727724</v>
      </c>
      <c r="CS30" s="624"/>
      <c r="CT30" s="624"/>
      <c r="CU30" s="624"/>
      <c r="CV30" s="624"/>
      <c r="CW30" s="624"/>
      <c r="CX30" s="624"/>
      <c r="CY30" s="625"/>
      <c r="CZ30" s="657">
        <v>2</v>
      </c>
      <c r="DA30" s="658"/>
      <c r="DB30" s="658"/>
      <c r="DC30" s="659"/>
      <c r="DD30" s="632">
        <v>2727724</v>
      </c>
      <c r="DE30" s="624"/>
      <c r="DF30" s="624"/>
      <c r="DG30" s="624"/>
      <c r="DH30" s="624"/>
      <c r="DI30" s="624"/>
      <c r="DJ30" s="624"/>
      <c r="DK30" s="625"/>
      <c r="DL30" s="632">
        <v>2727724</v>
      </c>
      <c r="DM30" s="624"/>
      <c r="DN30" s="624"/>
      <c r="DO30" s="624"/>
      <c r="DP30" s="624"/>
      <c r="DQ30" s="624"/>
      <c r="DR30" s="624"/>
      <c r="DS30" s="624"/>
      <c r="DT30" s="624"/>
      <c r="DU30" s="624"/>
      <c r="DV30" s="625"/>
      <c r="DW30" s="628">
        <v>3.2</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2632371</v>
      </c>
      <c r="S31" s="624"/>
      <c r="T31" s="624"/>
      <c r="U31" s="624"/>
      <c r="V31" s="624"/>
      <c r="W31" s="624"/>
      <c r="X31" s="624"/>
      <c r="Y31" s="625"/>
      <c r="Z31" s="626">
        <v>1.8</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98.3</v>
      </c>
      <c r="BH31" s="655"/>
      <c r="BI31" s="655"/>
      <c r="BJ31" s="655"/>
      <c r="BK31" s="655"/>
      <c r="BL31" s="655"/>
      <c r="BM31" s="629">
        <v>95.9</v>
      </c>
      <c r="BN31" s="679"/>
      <c r="BO31" s="679"/>
      <c r="BP31" s="679"/>
      <c r="BQ31" s="680"/>
      <c r="BR31" s="678">
        <v>98.1</v>
      </c>
      <c r="BS31" s="655"/>
      <c r="BT31" s="655"/>
      <c r="BU31" s="655"/>
      <c r="BV31" s="655"/>
      <c r="BW31" s="655"/>
      <c r="BX31" s="629">
        <v>95</v>
      </c>
      <c r="BY31" s="679"/>
      <c r="BZ31" s="679"/>
      <c r="CA31" s="679"/>
      <c r="CB31" s="680"/>
      <c r="CD31" s="686"/>
      <c r="CE31" s="687"/>
      <c r="CF31" s="637" t="s">
        <v>295</v>
      </c>
      <c r="CG31" s="638"/>
      <c r="CH31" s="638"/>
      <c r="CI31" s="638"/>
      <c r="CJ31" s="638"/>
      <c r="CK31" s="638"/>
      <c r="CL31" s="638"/>
      <c r="CM31" s="638"/>
      <c r="CN31" s="638"/>
      <c r="CO31" s="638"/>
      <c r="CP31" s="638"/>
      <c r="CQ31" s="639"/>
      <c r="CR31" s="623">
        <v>275274</v>
      </c>
      <c r="CS31" s="655"/>
      <c r="CT31" s="655"/>
      <c r="CU31" s="655"/>
      <c r="CV31" s="655"/>
      <c r="CW31" s="655"/>
      <c r="CX31" s="655"/>
      <c r="CY31" s="656"/>
      <c r="CZ31" s="657">
        <v>0.2</v>
      </c>
      <c r="DA31" s="658"/>
      <c r="DB31" s="658"/>
      <c r="DC31" s="659"/>
      <c r="DD31" s="632">
        <v>275274</v>
      </c>
      <c r="DE31" s="655"/>
      <c r="DF31" s="655"/>
      <c r="DG31" s="655"/>
      <c r="DH31" s="655"/>
      <c r="DI31" s="655"/>
      <c r="DJ31" s="655"/>
      <c r="DK31" s="656"/>
      <c r="DL31" s="632">
        <v>275274</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3410350</v>
      </c>
      <c r="S32" s="624"/>
      <c r="T32" s="624"/>
      <c r="U32" s="624"/>
      <c r="V32" s="624"/>
      <c r="W32" s="624"/>
      <c r="X32" s="624"/>
      <c r="Y32" s="625"/>
      <c r="Z32" s="626">
        <v>2.4</v>
      </c>
      <c r="AA32" s="626"/>
      <c r="AB32" s="626"/>
      <c r="AC32" s="626"/>
      <c r="AD32" s="627">
        <v>2348</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t="s">
        <v>208</v>
      </c>
      <c r="BH32" s="691"/>
      <c r="BI32" s="691"/>
      <c r="BJ32" s="691"/>
      <c r="BK32" s="691"/>
      <c r="BL32" s="691"/>
      <c r="BM32" s="692" t="s">
        <v>208</v>
      </c>
      <c r="BN32" s="691"/>
      <c r="BO32" s="691"/>
      <c r="BP32" s="691"/>
      <c r="BQ32" s="693"/>
      <c r="BR32" s="690" t="s">
        <v>208</v>
      </c>
      <c r="BS32" s="691"/>
      <c r="BT32" s="691"/>
      <c r="BU32" s="691"/>
      <c r="BV32" s="691"/>
      <c r="BW32" s="691"/>
      <c r="BX32" s="692" t="s">
        <v>208</v>
      </c>
      <c r="BY32" s="691"/>
      <c r="BZ32" s="691"/>
      <c r="CA32" s="691"/>
      <c r="CB32" s="693"/>
      <c r="CD32" s="688"/>
      <c r="CE32" s="689"/>
      <c r="CF32" s="637" t="s">
        <v>298</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3449000</v>
      </c>
      <c r="S33" s="624"/>
      <c r="T33" s="624"/>
      <c r="U33" s="624"/>
      <c r="V33" s="624"/>
      <c r="W33" s="624"/>
      <c r="X33" s="624"/>
      <c r="Y33" s="625"/>
      <c r="Z33" s="626">
        <v>2.4</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50885098</v>
      </c>
      <c r="CS33" s="655"/>
      <c r="CT33" s="655"/>
      <c r="CU33" s="655"/>
      <c r="CV33" s="655"/>
      <c r="CW33" s="655"/>
      <c r="CX33" s="655"/>
      <c r="CY33" s="656"/>
      <c r="CZ33" s="657">
        <v>37.1</v>
      </c>
      <c r="DA33" s="658"/>
      <c r="DB33" s="658"/>
      <c r="DC33" s="659"/>
      <c r="DD33" s="632">
        <v>38707527</v>
      </c>
      <c r="DE33" s="655"/>
      <c r="DF33" s="655"/>
      <c r="DG33" s="655"/>
      <c r="DH33" s="655"/>
      <c r="DI33" s="655"/>
      <c r="DJ33" s="655"/>
      <c r="DK33" s="656"/>
      <c r="DL33" s="632">
        <v>29815415</v>
      </c>
      <c r="DM33" s="655"/>
      <c r="DN33" s="655"/>
      <c r="DO33" s="655"/>
      <c r="DP33" s="655"/>
      <c r="DQ33" s="655"/>
      <c r="DR33" s="655"/>
      <c r="DS33" s="655"/>
      <c r="DT33" s="655"/>
      <c r="DU33" s="655"/>
      <c r="DV33" s="656"/>
      <c r="DW33" s="628">
        <v>34.700000000000003</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21658201</v>
      </c>
      <c r="CS34" s="624"/>
      <c r="CT34" s="624"/>
      <c r="CU34" s="624"/>
      <c r="CV34" s="624"/>
      <c r="CW34" s="624"/>
      <c r="CX34" s="624"/>
      <c r="CY34" s="625"/>
      <c r="CZ34" s="657">
        <v>15.8</v>
      </c>
      <c r="DA34" s="658"/>
      <c r="DB34" s="658"/>
      <c r="DC34" s="659"/>
      <c r="DD34" s="632">
        <v>18937884</v>
      </c>
      <c r="DE34" s="624"/>
      <c r="DF34" s="624"/>
      <c r="DG34" s="624"/>
      <c r="DH34" s="624"/>
      <c r="DI34" s="624"/>
      <c r="DJ34" s="624"/>
      <c r="DK34" s="625"/>
      <c r="DL34" s="632">
        <v>16981016</v>
      </c>
      <c r="DM34" s="624"/>
      <c r="DN34" s="624"/>
      <c r="DO34" s="624"/>
      <c r="DP34" s="624"/>
      <c r="DQ34" s="624"/>
      <c r="DR34" s="624"/>
      <c r="DS34" s="624"/>
      <c r="DT34" s="624"/>
      <c r="DU34" s="624"/>
      <c r="DV34" s="625"/>
      <c r="DW34" s="628">
        <v>19.8</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t="s">
        <v>109</v>
      </c>
      <c r="S35" s="624"/>
      <c r="T35" s="624"/>
      <c r="U35" s="624"/>
      <c r="V35" s="624"/>
      <c r="W35" s="624"/>
      <c r="X35" s="624"/>
      <c r="Y35" s="625"/>
      <c r="Z35" s="626" t="s">
        <v>109</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12835360</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369672</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1112625</v>
      </c>
      <c r="CS35" s="655"/>
      <c r="CT35" s="655"/>
      <c r="CU35" s="655"/>
      <c r="CV35" s="655"/>
      <c r="CW35" s="655"/>
      <c r="CX35" s="655"/>
      <c r="CY35" s="656"/>
      <c r="CZ35" s="657">
        <v>0.8</v>
      </c>
      <c r="DA35" s="658"/>
      <c r="DB35" s="658"/>
      <c r="DC35" s="659"/>
      <c r="DD35" s="632">
        <v>1111632</v>
      </c>
      <c r="DE35" s="655"/>
      <c r="DF35" s="655"/>
      <c r="DG35" s="655"/>
      <c r="DH35" s="655"/>
      <c r="DI35" s="655"/>
      <c r="DJ35" s="655"/>
      <c r="DK35" s="656"/>
      <c r="DL35" s="632">
        <v>1111632</v>
      </c>
      <c r="DM35" s="655"/>
      <c r="DN35" s="655"/>
      <c r="DO35" s="655"/>
      <c r="DP35" s="655"/>
      <c r="DQ35" s="655"/>
      <c r="DR35" s="655"/>
      <c r="DS35" s="655"/>
      <c r="DT35" s="655"/>
      <c r="DU35" s="655"/>
      <c r="DV35" s="656"/>
      <c r="DW35" s="628">
        <v>1.3</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144117928</v>
      </c>
      <c r="S36" s="696"/>
      <c r="T36" s="696"/>
      <c r="U36" s="696"/>
      <c r="V36" s="696"/>
      <c r="W36" s="696"/>
      <c r="X36" s="696"/>
      <c r="Y36" s="697"/>
      <c r="Z36" s="698">
        <v>100</v>
      </c>
      <c r="AA36" s="698"/>
      <c r="AB36" s="698"/>
      <c r="AC36" s="698"/>
      <c r="AD36" s="699">
        <v>85818230</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179783</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124089</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5404916</v>
      </c>
      <c r="CS36" s="624"/>
      <c r="CT36" s="624"/>
      <c r="CU36" s="624"/>
      <c r="CV36" s="624"/>
      <c r="CW36" s="624"/>
      <c r="CX36" s="624"/>
      <c r="CY36" s="625"/>
      <c r="CZ36" s="657">
        <v>3.9</v>
      </c>
      <c r="DA36" s="658"/>
      <c r="DB36" s="658"/>
      <c r="DC36" s="659"/>
      <c r="DD36" s="632">
        <v>4383458</v>
      </c>
      <c r="DE36" s="624"/>
      <c r="DF36" s="624"/>
      <c r="DG36" s="624"/>
      <c r="DH36" s="624"/>
      <c r="DI36" s="624"/>
      <c r="DJ36" s="624"/>
      <c r="DK36" s="625"/>
      <c r="DL36" s="632">
        <v>3501554</v>
      </c>
      <c r="DM36" s="624"/>
      <c r="DN36" s="624"/>
      <c r="DO36" s="624"/>
      <c r="DP36" s="624"/>
      <c r="DQ36" s="624"/>
      <c r="DR36" s="624"/>
      <c r="DS36" s="624"/>
      <c r="DT36" s="624"/>
      <c r="DU36" s="624"/>
      <c r="DV36" s="625"/>
      <c r="DW36" s="628">
        <v>4.0999999999999996</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t="s">
        <v>208</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64198</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1352193</v>
      </c>
      <c r="CS37" s="655"/>
      <c r="CT37" s="655"/>
      <c r="CU37" s="655"/>
      <c r="CV37" s="655"/>
      <c r="CW37" s="655"/>
      <c r="CX37" s="655"/>
      <c r="CY37" s="656"/>
      <c r="CZ37" s="657">
        <v>1</v>
      </c>
      <c r="DA37" s="658"/>
      <c r="DB37" s="658"/>
      <c r="DC37" s="659"/>
      <c r="DD37" s="632">
        <v>1352193</v>
      </c>
      <c r="DE37" s="655"/>
      <c r="DF37" s="655"/>
      <c r="DG37" s="655"/>
      <c r="DH37" s="655"/>
      <c r="DI37" s="655"/>
      <c r="DJ37" s="655"/>
      <c r="DK37" s="656"/>
      <c r="DL37" s="632">
        <v>1057803</v>
      </c>
      <c r="DM37" s="655"/>
      <c r="DN37" s="655"/>
      <c r="DO37" s="655"/>
      <c r="DP37" s="655"/>
      <c r="DQ37" s="655"/>
      <c r="DR37" s="655"/>
      <c r="DS37" s="655"/>
      <c r="DT37" s="655"/>
      <c r="DU37" s="655"/>
      <c r="DV37" s="656"/>
      <c r="DW37" s="628">
        <v>1.2</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t="s">
        <v>109</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93351</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12835360</v>
      </c>
      <c r="CS38" s="624"/>
      <c r="CT38" s="624"/>
      <c r="CU38" s="624"/>
      <c r="CV38" s="624"/>
      <c r="CW38" s="624"/>
      <c r="CX38" s="624"/>
      <c r="CY38" s="625"/>
      <c r="CZ38" s="657">
        <v>9.4</v>
      </c>
      <c r="DA38" s="658"/>
      <c r="DB38" s="658"/>
      <c r="DC38" s="659"/>
      <c r="DD38" s="632">
        <v>10982368</v>
      </c>
      <c r="DE38" s="624"/>
      <c r="DF38" s="624"/>
      <c r="DG38" s="624"/>
      <c r="DH38" s="624"/>
      <c r="DI38" s="624"/>
      <c r="DJ38" s="624"/>
      <c r="DK38" s="625"/>
      <c r="DL38" s="632">
        <v>8221213</v>
      </c>
      <c r="DM38" s="624"/>
      <c r="DN38" s="624"/>
      <c r="DO38" s="624"/>
      <c r="DP38" s="624"/>
      <c r="DQ38" s="624"/>
      <c r="DR38" s="624"/>
      <c r="DS38" s="624"/>
      <c r="DT38" s="624"/>
      <c r="DU38" s="624"/>
      <c r="DV38" s="625"/>
      <c r="DW38" s="628">
        <v>9.6</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t="s">
        <v>109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92</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7569396</v>
      </c>
      <c r="CS39" s="655"/>
      <c r="CT39" s="655"/>
      <c r="CU39" s="655"/>
      <c r="CV39" s="655"/>
      <c r="CW39" s="655"/>
      <c r="CX39" s="655"/>
      <c r="CY39" s="656"/>
      <c r="CZ39" s="657">
        <v>5.5</v>
      </c>
      <c r="DA39" s="658"/>
      <c r="DB39" s="658"/>
      <c r="DC39" s="659"/>
      <c r="DD39" s="632">
        <v>2992185</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4329275</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97</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2304600</v>
      </c>
      <c r="CS40" s="624"/>
      <c r="CT40" s="624"/>
      <c r="CU40" s="624"/>
      <c r="CV40" s="624"/>
      <c r="CW40" s="624"/>
      <c r="CX40" s="624"/>
      <c r="CY40" s="625"/>
      <c r="CZ40" s="657">
        <v>1.7</v>
      </c>
      <c r="DA40" s="658"/>
      <c r="DB40" s="658"/>
      <c r="DC40" s="659"/>
      <c r="DD40" s="632">
        <v>300000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8326302</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282</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15699123</v>
      </c>
      <c r="CS42" s="624"/>
      <c r="CT42" s="624"/>
      <c r="CU42" s="624"/>
      <c r="CV42" s="624"/>
      <c r="CW42" s="624"/>
      <c r="CX42" s="624"/>
      <c r="CY42" s="625"/>
      <c r="CZ42" s="657">
        <v>11.4</v>
      </c>
      <c r="DA42" s="706"/>
      <c r="DB42" s="706"/>
      <c r="DC42" s="707"/>
      <c r="DD42" s="632">
        <v>6599940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363844</v>
      </c>
      <c r="CS43" s="655"/>
      <c r="CT43" s="655"/>
      <c r="CU43" s="655"/>
      <c r="CV43" s="655"/>
      <c r="CW43" s="655"/>
      <c r="CX43" s="655"/>
      <c r="CY43" s="656"/>
      <c r="CZ43" s="657">
        <v>0.3</v>
      </c>
      <c r="DA43" s="658"/>
      <c r="DB43" s="658"/>
      <c r="DC43" s="659"/>
      <c r="DD43" s="632">
        <v>363844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15680836</v>
      </c>
      <c r="CS44" s="624"/>
      <c r="CT44" s="624"/>
      <c r="CU44" s="624"/>
      <c r="CV44" s="624"/>
      <c r="CW44" s="624"/>
      <c r="CX44" s="624"/>
      <c r="CY44" s="625"/>
      <c r="CZ44" s="657">
        <v>11.4</v>
      </c>
      <c r="DA44" s="706"/>
      <c r="DB44" s="706"/>
      <c r="DC44" s="707"/>
      <c r="DD44" s="632">
        <v>6581653</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5044703</v>
      </c>
      <c r="CS45" s="655"/>
      <c r="CT45" s="655"/>
      <c r="CU45" s="655"/>
      <c r="CV45" s="655"/>
      <c r="CW45" s="655"/>
      <c r="CX45" s="655"/>
      <c r="CY45" s="656"/>
      <c r="CZ45" s="657">
        <v>3.7</v>
      </c>
      <c r="DA45" s="658"/>
      <c r="DB45" s="658"/>
      <c r="DC45" s="659"/>
      <c r="DD45" s="632">
        <v>869245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10636133</v>
      </c>
      <c r="CS46" s="624"/>
      <c r="CT46" s="624"/>
      <c r="CU46" s="624"/>
      <c r="CV46" s="624"/>
      <c r="CW46" s="624"/>
      <c r="CX46" s="624"/>
      <c r="CY46" s="625"/>
      <c r="CZ46" s="657">
        <v>7.8</v>
      </c>
      <c r="DA46" s="706"/>
      <c r="DB46" s="706"/>
      <c r="DC46" s="707"/>
      <c r="DD46" s="632">
        <v>5712408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v>18287</v>
      </c>
      <c r="CS47" s="655"/>
      <c r="CT47" s="655"/>
      <c r="CU47" s="655"/>
      <c r="CV47" s="655"/>
      <c r="CW47" s="655"/>
      <c r="CX47" s="655"/>
      <c r="CY47" s="656"/>
      <c r="CZ47" s="657">
        <v>0</v>
      </c>
      <c r="DA47" s="658"/>
      <c r="DB47" s="658"/>
      <c r="DC47" s="659"/>
      <c r="DD47" s="632">
        <v>18287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137206971</v>
      </c>
      <c r="CS49" s="691"/>
      <c r="CT49" s="691"/>
      <c r="CU49" s="691"/>
      <c r="CV49" s="691"/>
      <c r="CW49" s="691"/>
      <c r="CX49" s="691"/>
      <c r="CY49" s="718"/>
      <c r="CZ49" s="719">
        <v>100</v>
      </c>
      <c r="DA49" s="720"/>
      <c r="DB49" s="720"/>
      <c r="DC49" s="721"/>
      <c r="DD49" s="722">
        <v>87468272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BD10" zoomScale="55" zoomScaleNormal="55" zoomScaleSheetLayoutView="70" workbookViewId="0">
      <selection activeCell="BK74" sqref="BK74:DU74"/>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145870</v>
      </c>
      <c r="R7" s="753"/>
      <c r="S7" s="753"/>
      <c r="T7" s="753"/>
      <c r="U7" s="753"/>
      <c r="V7" s="753">
        <v>138960</v>
      </c>
      <c r="W7" s="753"/>
      <c r="X7" s="753"/>
      <c r="Y7" s="753"/>
      <c r="Z7" s="753"/>
      <c r="AA7" s="753">
        <v>6911</v>
      </c>
      <c r="AB7" s="753"/>
      <c r="AC7" s="753"/>
      <c r="AD7" s="753"/>
      <c r="AE7" s="754"/>
      <c r="AF7" s="755">
        <v>6704</v>
      </c>
      <c r="AG7" s="756"/>
      <c r="AH7" s="756"/>
      <c r="AI7" s="756"/>
      <c r="AJ7" s="757"/>
      <c r="AK7" s="792">
        <v>4900</v>
      </c>
      <c r="AL7" s="793"/>
      <c r="AM7" s="793"/>
      <c r="AN7" s="793"/>
      <c r="AO7" s="793"/>
      <c r="AP7" s="793">
        <v>25844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533</v>
      </c>
      <c r="BS7" s="796" t="s">
        <v>534</v>
      </c>
      <c r="BT7" s="797"/>
      <c r="BU7" s="797"/>
      <c r="BV7" s="797"/>
      <c r="BW7" s="797"/>
      <c r="BX7" s="797"/>
      <c r="BY7" s="797"/>
      <c r="BZ7" s="797"/>
      <c r="CA7" s="797"/>
      <c r="CB7" s="797"/>
      <c r="CC7" s="797"/>
      <c r="CD7" s="797"/>
      <c r="CE7" s="797"/>
      <c r="CF7" s="797"/>
      <c r="CG7" s="798"/>
      <c r="CH7" s="789">
        <v>0</v>
      </c>
      <c r="CI7" s="790"/>
      <c r="CJ7" s="790"/>
      <c r="CK7" s="790"/>
      <c r="CL7" s="791"/>
      <c r="CM7" s="789">
        <v>15</v>
      </c>
      <c r="CN7" s="790"/>
      <c r="CO7" s="790"/>
      <c r="CP7" s="790"/>
      <c r="CQ7" s="791"/>
      <c r="CR7" s="789">
        <v>10</v>
      </c>
      <c r="CS7" s="790"/>
      <c r="CT7" s="790"/>
      <c r="CU7" s="790"/>
      <c r="CV7" s="791"/>
      <c r="CW7" s="789" t="s">
        <v>527</v>
      </c>
      <c r="CX7" s="790"/>
      <c r="CY7" s="790"/>
      <c r="CZ7" s="790"/>
      <c r="DA7" s="791"/>
      <c r="DB7" s="789">
        <v>1891</v>
      </c>
      <c r="DC7" s="790"/>
      <c r="DD7" s="790"/>
      <c r="DE7" s="790"/>
      <c r="DF7" s="791"/>
      <c r="DG7" s="789" t="s">
        <v>527</v>
      </c>
      <c r="DH7" s="790"/>
      <c r="DI7" s="790"/>
      <c r="DJ7" s="790"/>
      <c r="DK7" s="791"/>
      <c r="DL7" s="789" t="s">
        <v>527</v>
      </c>
      <c r="DM7" s="790"/>
      <c r="DN7" s="790"/>
      <c r="DO7" s="790"/>
      <c r="DP7" s="791"/>
      <c r="DQ7" s="789" t="s">
        <v>527</v>
      </c>
      <c r="DR7" s="790"/>
      <c r="DS7" s="790"/>
      <c r="DT7" s="790"/>
      <c r="DU7" s="791"/>
      <c r="DV7" s="770"/>
      <c r="DW7" s="771"/>
      <c r="DX7" s="771"/>
      <c r="DY7" s="771"/>
      <c r="DZ7" s="772"/>
      <c r="EA7" s="205"/>
    </row>
    <row r="8" spans="1:131" s="206" customFormat="1" ht="26.25" customHeight="1" x14ac:dyDescent="0.15">
      <c r="A8" s="212">
        <v>2</v>
      </c>
      <c r="B8" s="773" t="s">
        <v>363</v>
      </c>
      <c r="C8" s="774"/>
      <c r="D8" s="774"/>
      <c r="E8" s="774"/>
      <c r="F8" s="774"/>
      <c r="G8" s="774"/>
      <c r="H8" s="774"/>
      <c r="I8" s="774"/>
      <c r="J8" s="774"/>
      <c r="K8" s="774"/>
      <c r="L8" s="774"/>
      <c r="M8" s="774"/>
      <c r="N8" s="774"/>
      <c r="O8" s="774"/>
      <c r="P8" s="775"/>
      <c r="Q8" s="776">
        <v>108</v>
      </c>
      <c r="R8" s="777"/>
      <c r="S8" s="777"/>
      <c r="T8" s="777"/>
      <c r="U8" s="777"/>
      <c r="V8" s="777">
        <v>108</v>
      </c>
      <c r="W8" s="777"/>
      <c r="X8" s="777"/>
      <c r="Y8" s="777"/>
      <c r="Z8" s="777"/>
      <c r="AA8" s="777" t="s">
        <v>524</v>
      </c>
      <c r="AB8" s="777"/>
      <c r="AC8" s="777"/>
      <c r="AD8" s="777"/>
      <c r="AE8" s="778"/>
      <c r="AF8" s="779" t="s">
        <v>524</v>
      </c>
      <c r="AG8" s="780"/>
      <c r="AH8" s="780"/>
      <c r="AI8" s="780"/>
      <c r="AJ8" s="781"/>
      <c r="AK8" s="782">
        <v>93</v>
      </c>
      <c r="AL8" s="783"/>
      <c r="AM8" s="783"/>
      <c r="AN8" s="783"/>
      <c r="AO8" s="783"/>
      <c r="AP8" s="777" t="s">
        <v>524</v>
      </c>
      <c r="AQ8" s="777"/>
      <c r="AR8" s="777"/>
      <c r="AS8" s="777"/>
      <c r="AT8" s="777"/>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535</v>
      </c>
      <c r="BT8" s="787"/>
      <c r="BU8" s="787"/>
      <c r="BV8" s="787"/>
      <c r="BW8" s="787"/>
      <c r="BX8" s="787"/>
      <c r="BY8" s="787"/>
      <c r="BZ8" s="787"/>
      <c r="CA8" s="787"/>
      <c r="CB8" s="787"/>
      <c r="CC8" s="787"/>
      <c r="CD8" s="787"/>
      <c r="CE8" s="787"/>
      <c r="CF8" s="787"/>
      <c r="CG8" s="788"/>
      <c r="CH8" s="799">
        <v>1</v>
      </c>
      <c r="CI8" s="800"/>
      <c r="CJ8" s="800"/>
      <c r="CK8" s="800"/>
      <c r="CL8" s="801"/>
      <c r="CM8" s="799">
        <v>168</v>
      </c>
      <c r="CN8" s="800"/>
      <c r="CO8" s="800"/>
      <c r="CP8" s="800"/>
      <c r="CQ8" s="801"/>
      <c r="CR8" s="799">
        <v>50</v>
      </c>
      <c r="CS8" s="800"/>
      <c r="CT8" s="800"/>
      <c r="CU8" s="800"/>
      <c r="CV8" s="801"/>
      <c r="CW8" s="799">
        <v>5</v>
      </c>
      <c r="CX8" s="800"/>
      <c r="CY8" s="800"/>
      <c r="CZ8" s="800"/>
      <c r="DA8" s="801"/>
      <c r="DB8" s="799" t="s">
        <v>527</v>
      </c>
      <c r="DC8" s="800"/>
      <c r="DD8" s="800"/>
      <c r="DE8" s="800"/>
      <c r="DF8" s="801"/>
      <c r="DG8" s="799" t="s">
        <v>527</v>
      </c>
      <c r="DH8" s="800"/>
      <c r="DI8" s="800"/>
      <c r="DJ8" s="800"/>
      <c r="DK8" s="801"/>
      <c r="DL8" s="799" t="s">
        <v>527</v>
      </c>
      <c r="DM8" s="800"/>
      <c r="DN8" s="800"/>
      <c r="DO8" s="800"/>
      <c r="DP8" s="801"/>
      <c r="DQ8" s="799" t="s">
        <v>527</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536</v>
      </c>
      <c r="BT9" s="787"/>
      <c r="BU9" s="787"/>
      <c r="BV9" s="787"/>
      <c r="BW9" s="787"/>
      <c r="BX9" s="787"/>
      <c r="BY9" s="787"/>
      <c r="BZ9" s="787"/>
      <c r="CA9" s="787"/>
      <c r="CB9" s="787"/>
      <c r="CC9" s="787"/>
      <c r="CD9" s="787"/>
      <c r="CE9" s="787"/>
      <c r="CF9" s="787"/>
      <c r="CG9" s="788"/>
      <c r="CH9" s="799">
        <v>9</v>
      </c>
      <c r="CI9" s="800"/>
      <c r="CJ9" s="800"/>
      <c r="CK9" s="800"/>
      <c r="CL9" s="801"/>
      <c r="CM9" s="799">
        <v>23</v>
      </c>
      <c r="CN9" s="800"/>
      <c r="CO9" s="800"/>
      <c r="CP9" s="800"/>
      <c r="CQ9" s="801"/>
      <c r="CR9" s="799">
        <v>3</v>
      </c>
      <c r="CS9" s="800"/>
      <c r="CT9" s="800"/>
      <c r="CU9" s="800"/>
      <c r="CV9" s="801"/>
      <c r="CW9" s="799">
        <v>183</v>
      </c>
      <c r="CX9" s="800"/>
      <c r="CY9" s="800"/>
      <c r="CZ9" s="800"/>
      <c r="DA9" s="801"/>
      <c r="DB9" s="799" t="s">
        <v>527</v>
      </c>
      <c r="DC9" s="800"/>
      <c r="DD9" s="800"/>
      <c r="DE9" s="800"/>
      <c r="DF9" s="801"/>
      <c r="DG9" s="799" t="s">
        <v>527</v>
      </c>
      <c r="DH9" s="800"/>
      <c r="DI9" s="800"/>
      <c r="DJ9" s="800"/>
      <c r="DK9" s="801"/>
      <c r="DL9" s="799" t="s">
        <v>527</v>
      </c>
      <c r="DM9" s="800"/>
      <c r="DN9" s="800"/>
      <c r="DO9" s="800"/>
      <c r="DP9" s="801"/>
      <c r="DQ9" s="799" t="s">
        <v>527</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537</v>
      </c>
      <c r="BT10" s="787"/>
      <c r="BU10" s="787"/>
      <c r="BV10" s="787"/>
      <c r="BW10" s="787"/>
      <c r="BX10" s="787"/>
      <c r="BY10" s="787"/>
      <c r="BZ10" s="787"/>
      <c r="CA10" s="787"/>
      <c r="CB10" s="787"/>
      <c r="CC10" s="787"/>
      <c r="CD10" s="787"/>
      <c r="CE10" s="787"/>
      <c r="CF10" s="787"/>
      <c r="CG10" s="788"/>
      <c r="CH10" s="799">
        <v>1</v>
      </c>
      <c r="CI10" s="800"/>
      <c r="CJ10" s="800"/>
      <c r="CK10" s="800"/>
      <c r="CL10" s="801"/>
      <c r="CM10" s="799">
        <v>50</v>
      </c>
      <c r="CN10" s="800"/>
      <c r="CO10" s="800"/>
      <c r="CP10" s="800"/>
      <c r="CQ10" s="801"/>
      <c r="CR10" s="799">
        <v>3</v>
      </c>
      <c r="CS10" s="800"/>
      <c r="CT10" s="800"/>
      <c r="CU10" s="800"/>
      <c r="CV10" s="801"/>
      <c r="CW10" s="799">
        <v>24</v>
      </c>
      <c r="CX10" s="800"/>
      <c r="CY10" s="800"/>
      <c r="CZ10" s="800"/>
      <c r="DA10" s="801"/>
      <c r="DB10" s="799" t="s">
        <v>527</v>
      </c>
      <c r="DC10" s="800"/>
      <c r="DD10" s="800"/>
      <c r="DE10" s="800"/>
      <c r="DF10" s="801"/>
      <c r="DG10" s="799" t="s">
        <v>527</v>
      </c>
      <c r="DH10" s="800"/>
      <c r="DI10" s="800"/>
      <c r="DJ10" s="800"/>
      <c r="DK10" s="801"/>
      <c r="DL10" s="799" t="s">
        <v>527</v>
      </c>
      <c r="DM10" s="800"/>
      <c r="DN10" s="800"/>
      <c r="DO10" s="800"/>
      <c r="DP10" s="801"/>
      <c r="DQ10" s="799" t="s">
        <v>527</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8" t="s">
        <v>366</v>
      </c>
      <c r="C23" s="809"/>
      <c r="D23" s="809"/>
      <c r="E23" s="809"/>
      <c r="F23" s="809"/>
      <c r="G23" s="809"/>
      <c r="H23" s="809"/>
      <c r="I23" s="809"/>
      <c r="J23" s="809"/>
      <c r="K23" s="809"/>
      <c r="L23" s="809"/>
      <c r="M23" s="809"/>
      <c r="N23" s="809"/>
      <c r="O23" s="809"/>
      <c r="P23" s="810"/>
      <c r="Q23" s="811">
        <v>145978</v>
      </c>
      <c r="R23" s="812"/>
      <c r="S23" s="812"/>
      <c r="T23" s="812"/>
      <c r="U23" s="812"/>
      <c r="V23" s="812">
        <v>139067</v>
      </c>
      <c r="W23" s="812"/>
      <c r="X23" s="812"/>
      <c r="Y23" s="812"/>
      <c r="Z23" s="812"/>
      <c r="AA23" s="812">
        <v>6911</v>
      </c>
      <c r="AB23" s="812"/>
      <c r="AC23" s="812"/>
      <c r="AD23" s="812"/>
      <c r="AE23" s="813"/>
      <c r="AF23" s="814">
        <v>6704</v>
      </c>
      <c r="AG23" s="812"/>
      <c r="AH23" s="812"/>
      <c r="AI23" s="812"/>
      <c r="AJ23" s="815"/>
      <c r="AK23" s="816"/>
      <c r="AL23" s="817"/>
      <c r="AM23" s="817"/>
      <c r="AN23" s="817"/>
      <c r="AO23" s="817"/>
      <c r="AP23" s="812">
        <v>25844</v>
      </c>
      <c r="AQ23" s="812"/>
      <c r="AR23" s="812"/>
      <c r="AS23" s="812"/>
      <c r="AT23" s="812"/>
      <c r="AU23" s="818"/>
      <c r="AV23" s="818"/>
      <c r="AW23" s="818"/>
      <c r="AX23" s="818"/>
      <c r="AY23" s="819"/>
      <c r="AZ23" s="827" t="s">
        <v>524</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39">
        <v>45350</v>
      </c>
      <c r="R28" s="836"/>
      <c r="S28" s="836"/>
      <c r="T28" s="836"/>
      <c r="U28" s="836"/>
      <c r="V28" s="836">
        <v>44981</v>
      </c>
      <c r="W28" s="836"/>
      <c r="X28" s="836"/>
      <c r="Y28" s="836"/>
      <c r="Z28" s="836"/>
      <c r="AA28" s="836">
        <v>370</v>
      </c>
      <c r="AB28" s="836"/>
      <c r="AC28" s="836"/>
      <c r="AD28" s="836"/>
      <c r="AE28" s="840"/>
      <c r="AF28" s="841">
        <v>370</v>
      </c>
      <c r="AG28" s="836"/>
      <c r="AH28" s="836"/>
      <c r="AI28" s="836"/>
      <c r="AJ28" s="842"/>
      <c r="AK28" s="843">
        <v>4327</v>
      </c>
      <c r="AL28" s="844"/>
      <c r="AM28" s="844"/>
      <c r="AN28" s="844"/>
      <c r="AO28" s="844"/>
      <c r="AP28" s="836" t="s">
        <v>524</v>
      </c>
      <c r="AQ28" s="836"/>
      <c r="AR28" s="836"/>
      <c r="AS28" s="836"/>
      <c r="AT28" s="836"/>
      <c r="AU28" s="836" t="s">
        <v>524</v>
      </c>
      <c r="AV28" s="836"/>
      <c r="AW28" s="836"/>
      <c r="AX28" s="836"/>
      <c r="AY28" s="836"/>
      <c r="AZ28" s="836" t="s">
        <v>524</v>
      </c>
      <c r="BA28" s="836"/>
      <c r="BB28" s="836"/>
      <c r="BC28" s="836"/>
      <c r="BD28" s="836"/>
      <c r="BE28" s="837"/>
      <c r="BF28" s="837"/>
      <c r="BG28" s="837"/>
      <c r="BH28" s="837"/>
      <c r="BI28" s="838"/>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27543</v>
      </c>
      <c r="R29" s="777"/>
      <c r="S29" s="777"/>
      <c r="T29" s="777"/>
      <c r="U29" s="777"/>
      <c r="V29" s="777">
        <v>26450</v>
      </c>
      <c r="W29" s="777"/>
      <c r="X29" s="777"/>
      <c r="Y29" s="777"/>
      <c r="Z29" s="777"/>
      <c r="AA29" s="777">
        <v>1093</v>
      </c>
      <c r="AB29" s="777"/>
      <c r="AC29" s="777"/>
      <c r="AD29" s="777"/>
      <c r="AE29" s="778"/>
      <c r="AF29" s="779">
        <v>1093</v>
      </c>
      <c r="AG29" s="780"/>
      <c r="AH29" s="780"/>
      <c r="AI29" s="780"/>
      <c r="AJ29" s="781"/>
      <c r="AK29" s="847">
        <v>4626</v>
      </c>
      <c r="AL29" s="848"/>
      <c r="AM29" s="848"/>
      <c r="AN29" s="848"/>
      <c r="AO29" s="848"/>
      <c r="AP29" s="777" t="s">
        <v>524</v>
      </c>
      <c r="AQ29" s="777"/>
      <c r="AR29" s="777"/>
      <c r="AS29" s="777"/>
      <c r="AT29" s="777"/>
      <c r="AU29" s="777" t="s">
        <v>524</v>
      </c>
      <c r="AV29" s="777"/>
      <c r="AW29" s="777"/>
      <c r="AX29" s="777"/>
      <c r="AY29" s="777"/>
      <c r="AZ29" s="777" t="s">
        <v>524</v>
      </c>
      <c r="BA29" s="777"/>
      <c r="BB29" s="777"/>
      <c r="BC29" s="777"/>
      <c r="BD29" s="777"/>
      <c r="BE29" s="845"/>
      <c r="BF29" s="845"/>
      <c r="BG29" s="845"/>
      <c r="BH29" s="845"/>
      <c r="BI29" s="846"/>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7933</v>
      </c>
      <c r="R30" s="777"/>
      <c r="S30" s="777"/>
      <c r="T30" s="777"/>
      <c r="U30" s="777"/>
      <c r="V30" s="777">
        <v>7714</v>
      </c>
      <c r="W30" s="777"/>
      <c r="X30" s="777"/>
      <c r="Y30" s="777"/>
      <c r="Z30" s="777"/>
      <c r="AA30" s="777">
        <v>220</v>
      </c>
      <c r="AB30" s="777"/>
      <c r="AC30" s="777"/>
      <c r="AD30" s="777"/>
      <c r="AE30" s="778"/>
      <c r="AF30" s="779">
        <v>220</v>
      </c>
      <c r="AG30" s="780"/>
      <c r="AH30" s="780"/>
      <c r="AI30" s="780"/>
      <c r="AJ30" s="781"/>
      <c r="AK30" s="847">
        <v>4273</v>
      </c>
      <c r="AL30" s="848"/>
      <c r="AM30" s="848"/>
      <c r="AN30" s="848"/>
      <c r="AO30" s="848"/>
      <c r="AP30" s="777" t="s">
        <v>524</v>
      </c>
      <c r="AQ30" s="777"/>
      <c r="AR30" s="777"/>
      <c r="AS30" s="777"/>
      <c r="AT30" s="777"/>
      <c r="AU30" s="777" t="s">
        <v>524</v>
      </c>
      <c r="AV30" s="777"/>
      <c r="AW30" s="777"/>
      <c r="AX30" s="777"/>
      <c r="AY30" s="777"/>
      <c r="AZ30" s="777" t="s">
        <v>524</v>
      </c>
      <c r="BA30" s="777"/>
      <c r="BB30" s="777"/>
      <c r="BC30" s="777"/>
      <c r="BD30" s="777"/>
      <c r="BE30" s="845"/>
      <c r="BF30" s="845"/>
      <c r="BG30" s="845"/>
      <c r="BH30" s="845"/>
      <c r="BI30" s="846"/>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c r="C31" s="774"/>
      <c r="D31" s="774"/>
      <c r="E31" s="774"/>
      <c r="F31" s="774"/>
      <c r="G31" s="774"/>
      <c r="H31" s="774"/>
      <c r="I31" s="774"/>
      <c r="J31" s="774"/>
      <c r="K31" s="774"/>
      <c r="L31" s="774"/>
      <c r="M31" s="774"/>
      <c r="N31" s="774"/>
      <c r="O31" s="774"/>
      <c r="P31" s="775"/>
      <c r="Q31" s="776"/>
      <c r="R31" s="777"/>
      <c r="S31" s="777"/>
      <c r="T31" s="777"/>
      <c r="U31" s="777"/>
      <c r="V31" s="777"/>
      <c r="W31" s="777"/>
      <c r="X31" s="777"/>
      <c r="Y31" s="777"/>
      <c r="Z31" s="777"/>
      <c r="AA31" s="777"/>
      <c r="AB31" s="777"/>
      <c r="AC31" s="777"/>
      <c r="AD31" s="777"/>
      <c r="AE31" s="778"/>
      <c r="AF31" s="779"/>
      <c r="AG31" s="780"/>
      <c r="AH31" s="780"/>
      <c r="AI31" s="780"/>
      <c r="AJ31" s="781"/>
      <c r="AK31" s="847"/>
      <c r="AL31" s="848"/>
      <c r="AM31" s="848"/>
      <c r="AN31" s="848"/>
      <c r="AO31" s="848"/>
      <c r="AP31" s="848"/>
      <c r="AQ31" s="848"/>
      <c r="AR31" s="848"/>
      <c r="AS31" s="848"/>
      <c r="AT31" s="848"/>
      <c r="AU31" s="848"/>
      <c r="AV31" s="848"/>
      <c r="AW31" s="848"/>
      <c r="AX31" s="848"/>
      <c r="AY31" s="848"/>
      <c r="AZ31" s="849"/>
      <c r="BA31" s="849"/>
      <c r="BB31" s="849"/>
      <c r="BC31" s="849"/>
      <c r="BD31" s="849"/>
      <c r="BE31" s="845"/>
      <c r="BF31" s="845"/>
      <c r="BG31" s="845"/>
      <c r="BH31" s="845"/>
      <c r="BI31" s="846"/>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7"/>
      <c r="AL32" s="848"/>
      <c r="AM32" s="848"/>
      <c r="AN32" s="848"/>
      <c r="AO32" s="848"/>
      <c r="AP32" s="848"/>
      <c r="AQ32" s="848"/>
      <c r="AR32" s="848"/>
      <c r="AS32" s="848"/>
      <c r="AT32" s="848"/>
      <c r="AU32" s="848"/>
      <c r="AV32" s="848"/>
      <c r="AW32" s="848"/>
      <c r="AX32" s="848"/>
      <c r="AY32" s="848"/>
      <c r="AZ32" s="849"/>
      <c r="BA32" s="849"/>
      <c r="BB32" s="849"/>
      <c r="BC32" s="849"/>
      <c r="BD32" s="849"/>
      <c r="BE32" s="845"/>
      <c r="BF32" s="845"/>
      <c r="BG32" s="845"/>
      <c r="BH32" s="845"/>
      <c r="BI32" s="846"/>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7"/>
      <c r="AL33" s="848"/>
      <c r="AM33" s="848"/>
      <c r="AN33" s="848"/>
      <c r="AO33" s="848"/>
      <c r="AP33" s="848"/>
      <c r="AQ33" s="848"/>
      <c r="AR33" s="848"/>
      <c r="AS33" s="848"/>
      <c r="AT33" s="848"/>
      <c r="AU33" s="848"/>
      <c r="AV33" s="848"/>
      <c r="AW33" s="848"/>
      <c r="AX33" s="848"/>
      <c r="AY33" s="848"/>
      <c r="AZ33" s="849"/>
      <c r="BA33" s="849"/>
      <c r="BB33" s="849"/>
      <c r="BC33" s="849"/>
      <c r="BD33" s="849"/>
      <c r="BE33" s="845"/>
      <c r="BF33" s="845"/>
      <c r="BG33" s="845"/>
      <c r="BH33" s="845"/>
      <c r="BI33" s="846"/>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7"/>
      <c r="AL34" s="848"/>
      <c r="AM34" s="848"/>
      <c r="AN34" s="848"/>
      <c r="AO34" s="848"/>
      <c r="AP34" s="848"/>
      <c r="AQ34" s="848"/>
      <c r="AR34" s="848"/>
      <c r="AS34" s="848"/>
      <c r="AT34" s="848"/>
      <c r="AU34" s="848"/>
      <c r="AV34" s="848"/>
      <c r="AW34" s="848"/>
      <c r="AX34" s="848"/>
      <c r="AY34" s="848"/>
      <c r="AZ34" s="849"/>
      <c r="BA34" s="849"/>
      <c r="BB34" s="849"/>
      <c r="BC34" s="849"/>
      <c r="BD34" s="849"/>
      <c r="BE34" s="845"/>
      <c r="BF34" s="845"/>
      <c r="BG34" s="845"/>
      <c r="BH34" s="845"/>
      <c r="BI34" s="846"/>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7"/>
      <c r="AL35" s="848"/>
      <c r="AM35" s="848"/>
      <c r="AN35" s="848"/>
      <c r="AO35" s="848"/>
      <c r="AP35" s="848"/>
      <c r="AQ35" s="848"/>
      <c r="AR35" s="848"/>
      <c r="AS35" s="848"/>
      <c r="AT35" s="848"/>
      <c r="AU35" s="848"/>
      <c r="AV35" s="848"/>
      <c r="AW35" s="848"/>
      <c r="AX35" s="848"/>
      <c r="AY35" s="848"/>
      <c r="AZ35" s="849"/>
      <c r="BA35" s="849"/>
      <c r="BB35" s="849"/>
      <c r="BC35" s="849"/>
      <c r="BD35" s="849"/>
      <c r="BE35" s="845"/>
      <c r="BF35" s="845"/>
      <c r="BG35" s="845"/>
      <c r="BH35" s="845"/>
      <c r="BI35" s="846"/>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7"/>
      <c r="AL36" s="848"/>
      <c r="AM36" s="848"/>
      <c r="AN36" s="848"/>
      <c r="AO36" s="848"/>
      <c r="AP36" s="848"/>
      <c r="AQ36" s="848"/>
      <c r="AR36" s="848"/>
      <c r="AS36" s="848"/>
      <c r="AT36" s="848"/>
      <c r="AU36" s="848"/>
      <c r="AV36" s="848"/>
      <c r="AW36" s="848"/>
      <c r="AX36" s="848"/>
      <c r="AY36" s="848"/>
      <c r="AZ36" s="849"/>
      <c r="BA36" s="849"/>
      <c r="BB36" s="849"/>
      <c r="BC36" s="849"/>
      <c r="BD36" s="849"/>
      <c r="BE36" s="845"/>
      <c r="BF36" s="845"/>
      <c r="BG36" s="845"/>
      <c r="BH36" s="845"/>
      <c r="BI36" s="846"/>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7"/>
      <c r="AL37" s="848"/>
      <c r="AM37" s="848"/>
      <c r="AN37" s="848"/>
      <c r="AO37" s="848"/>
      <c r="AP37" s="848"/>
      <c r="AQ37" s="848"/>
      <c r="AR37" s="848"/>
      <c r="AS37" s="848"/>
      <c r="AT37" s="848"/>
      <c r="AU37" s="848"/>
      <c r="AV37" s="848"/>
      <c r="AW37" s="848"/>
      <c r="AX37" s="848"/>
      <c r="AY37" s="848"/>
      <c r="AZ37" s="849"/>
      <c r="BA37" s="849"/>
      <c r="BB37" s="849"/>
      <c r="BC37" s="849"/>
      <c r="BD37" s="849"/>
      <c r="BE37" s="845"/>
      <c r="BF37" s="845"/>
      <c r="BG37" s="845"/>
      <c r="BH37" s="845"/>
      <c r="BI37" s="846"/>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7"/>
      <c r="AL38" s="848"/>
      <c r="AM38" s="848"/>
      <c r="AN38" s="848"/>
      <c r="AO38" s="848"/>
      <c r="AP38" s="848"/>
      <c r="AQ38" s="848"/>
      <c r="AR38" s="848"/>
      <c r="AS38" s="848"/>
      <c r="AT38" s="848"/>
      <c r="AU38" s="848"/>
      <c r="AV38" s="848"/>
      <c r="AW38" s="848"/>
      <c r="AX38" s="848"/>
      <c r="AY38" s="848"/>
      <c r="AZ38" s="849"/>
      <c r="BA38" s="849"/>
      <c r="BB38" s="849"/>
      <c r="BC38" s="849"/>
      <c r="BD38" s="849"/>
      <c r="BE38" s="845"/>
      <c r="BF38" s="845"/>
      <c r="BG38" s="845"/>
      <c r="BH38" s="845"/>
      <c r="BI38" s="846"/>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7"/>
      <c r="AL39" s="848"/>
      <c r="AM39" s="848"/>
      <c r="AN39" s="848"/>
      <c r="AO39" s="848"/>
      <c r="AP39" s="848"/>
      <c r="AQ39" s="848"/>
      <c r="AR39" s="848"/>
      <c r="AS39" s="848"/>
      <c r="AT39" s="848"/>
      <c r="AU39" s="848"/>
      <c r="AV39" s="848"/>
      <c r="AW39" s="848"/>
      <c r="AX39" s="848"/>
      <c r="AY39" s="848"/>
      <c r="AZ39" s="849"/>
      <c r="BA39" s="849"/>
      <c r="BB39" s="849"/>
      <c r="BC39" s="849"/>
      <c r="BD39" s="849"/>
      <c r="BE39" s="845"/>
      <c r="BF39" s="845"/>
      <c r="BG39" s="845"/>
      <c r="BH39" s="845"/>
      <c r="BI39" s="846"/>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7"/>
      <c r="AL40" s="848"/>
      <c r="AM40" s="848"/>
      <c r="AN40" s="848"/>
      <c r="AO40" s="848"/>
      <c r="AP40" s="848"/>
      <c r="AQ40" s="848"/>
      <c r="AR40" s="848"/>
      <c r="AS40" s="848"/>
      <c r="AT40" s="848"/>
      <c r="AU40" s="848"/>
      <c r="AV40" s="848"/>
      <c r="AW40" s="848"/>
      <c r="AX40" s="848"/>
      <c r="AY40" s="848"/>
      <c r="AZ40" s="849"/>
      <c r="BA40" s="849"/>
      <c r="BB40" s="849"/>
      <c r="BC40" s="849"/>
      <c r="BD40" s="849"/>
      <c r="BE40" s="845"/>
      <c r="BF40" s="845"/>
      <c r="BG40" s="845"/>
      <c r="BH40" s="845"/>
      <c r="BI40" s="846"/>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7"/>
      <c r="AL41" s="848"/>
      <c r="AM41" s="848"/>
      <c r="AN41" s="848"/>
      <c r="AO41" s="848"/>
      <c r="AP41" s="848"/>
      <c r="AQ41" s="848"/>
      <c r="AR41" s="848"/>
      <c r="AS41" s="848"/>
      <c r="AT41" s="848"/>
      <c r="AU41" s="848"/>
      <c r="AV41" s="848"/>
      <c r="AW41" s="848"/>
      <c r="AX41" s="848"/>
      <c r="AY41" s="848"/>
      <c r="AZ41" s="849"/>
      <c r="BA41" s="849"/>
      <c r="BB41" s="849"/>
      <c r="BC41" s="849"/>
      <c r="BD41" s="849"/>
      <c r="BE41" s="845"/>
      <c r="BF41" s="845"/>
      <c r="BG41" s="845"/>
      <c r="BH41" s="845"/>
      <c r="BI41" s="846"/>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7"/>
      <c r="AL42" s="848"/>
      <c r="AM42" s="848"/>
      <c r="AN42" s="848"/>
      <c r="AO42" s="848"/>
      <c r="AP42" s="848"/>
      <c r="AQ42" s="848"/>
      <c r="AR42" s="848"/>
      <c r="AS42" s="848"/>
      <c r="AT42" s="848"/>
      <c r="AU42" s="848"/>
      <c r="AV42" s="848"/>
      <c r="AW42" s="848"/>
      <c r="AX42" s="848"/>
      <c r="AY42" s="848"/>
      <c r="AZ42" s="849"/>
      <c r="BA42" s="849"/>
      <c r="BB42" s="849"/>
      <c r="BC42" s="849"/>
      <c r="BD42" s="849"/>
      <c r="BE42" s="845"/>
      <c r="BF42" s="845"/>
      <c r="BG42" s="845"/>
      <c r="BH42" s="845"/>
      <c r="BI42" s="846"/>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7"/>
      <c r="AL43" s="848"/>
      <c r="AM43" s="848"/>
      <c r="AN43" s="848"/>
      <c r="AO43" s="848"/>
      <c r="AP43" s="848"/>
      <c r="AQ43" s="848"/>
      <c r="AR43" s="848"/>
      <c r="AS43" s="848"/>
      <c r="AT43" s="848"/>
      <c r="AU43" s="848"/>
      <c r="AV43" s="848"/>
      <c r="AW43" s="848"/>
      <c r="AX43" s="848"/>
      <c r="AY43" s="848"/>
      <c r="AZ43" s="849"/>
      <c r="BA43" s="849"/>
      <c r="BB43" s="849"/>
      <c r="BC43" s="849"/>
      <c r="BD43" s="849"/>
      <c r="BE43" s="845"/>
      <c r="BF43" s="845"/>
      <c r="BG43" s="845"/>
      <c r="BH43" s="845"/>
      <c r="BI43" s="846"/>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7"/>
      <c r="AL44" s="848"/>
      <c r="AM44" s="848"/>
      <c r="AN44" s="848"/>
      <c r="AO44" s="848"/>
      <c r="AP44" s="848"/>
      <c r="AQ44" s="848"/>
      <c r="AR44" s="848"/>
      <c r="AS44" s="848"/>
      <c r="AT44" s="848"/>
      <c r="AU44" s="848"/>
      <c r="AV44" s="848"/>
      <c r="AW44" s="848"/>
      <c r="AX44" s="848"/>
      <c r="AY44" s="848"/>
      <c r="AZ44" s="849"/>
      <c r="BA44" s="849"/>
      <c r="BB44" s="849"/>
      <c r="BC44" s="849"/>
      <c r="BD44" s="849"/>
      <c r="BE44" s="845"/>
      <c r="BF44" s="845"/>
      <c r="BG44" s="845"/>
      <c r="BH44" s="845"/>
      <c r="BI44" s="846"/>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7"/>
      <c r="AL45" s="848"/>
      <c r="AM45" s="848"/>
      <c r="AN45" s="848"/>
      <c r="AO45" s="848"/>
      <c r="AP45" s="848"/>
      <c r="AQ45" s="848"/>
      <c r="AR45" s="848"/>
      <c r="AS45" s="848"/>
      <c r="AT45" s="848"/>
      <c r="AU45" s="848"/>
      <c r="AV45" s="848"/>
      <c r="AW45" s="848"/>
      <c r="AX45" s="848"/>
      <c r="AY45" s="848"/>
      <c r="AZ45" s="849"/>
      <c r="BA45" s="849"/>
      <c r="BB45" s="849"/>
      <c r="BC45" s="849"/>
      <c r="BD45" s="849"/>
      <c r="BE45" s="845"/>
      <c r="BF45" s="845"/>
      <c r="BG45" s="845"/>
      <c r="BH45" s="845"/>
      <c r="BI45" s="846"/>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7"/>
      <c r="AL46" s="848"/>
      <c r="AM46" s="848"/>
      <c r="AN46" s="848"/>
      <c r="AO46" s="848"/>
      <c r="AP46" s="848"/>
      <c r="AQ46" s="848"/>
      <c r="AR46" s="848"/>
      <c r="AS46" s="848"/>
      <c r="AT46" s="848"/>
      <c r="AU46" s="848"/>
      <c r="AV46" s="848"/>
      <c r="AW46" s="848"/>
      <c r="AX46" s="848"/>
      <c r="AY46" s="848"/>
      <c r="AZ46" s="849"/>
      <c r="BA46" s="849"/>
      <c r="BB46" s="849"/>
      <c r="BC46" s="849"/>
      <c r="BD46" s="849"/>
      <c r="BE46" s="845"/>
      <c r="BF46" s="845"/>
      <c r="BG46" s="845"/>
      <c r="BH46" s="845"/>
      <c r="BI46" s="846"/>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7"/>
      <c r="AL47" s="848"/>
      <c r="AM47" s="848"/>
      <c r="AN47" s="848"/>
      <c r="AO47" s="848"/>
      <c r="AP47" s="848"/>
      <c r="AQ47" s="848"/>
      <c r="AR47" s="848"/>
      <c r="AS47" s="848"/>
      <c r="AT47" s="848"/>
      <c r="AU47" s="848"/>
      <c r="AV47" s="848"/>
      <c r="AW47" s="848"/>
      <c r="AX47" s="848"/>
      <c r="AY47" s="848"/>
      <c r="AZ47" s="849"/>
      <c r="BA47" s="849"/>
      <c r="BB47" s="849"/>
      <c r="BC47" s="849"/>
      <c r="BD47" s="849"/>
      <c r="BE47" s="845"/>
      <c r="BF47" s="845"/>
      <c r="BG47" s="845"/>
      <c r="BH47" s="845"/>
      <c r="BI47" s="846"/>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7"/>
      <c r="AL48" s="848"/>
      <c r="AM48" s="848"/>
      <c r="AN48" s="848"/>
      <c r="AO48" s="848"/>
      <c r="AP48" s="848"/>
      <c r="AQ48" s="848"/>
      <c r="AR48" s="848"/>
      <c r="AS48" s="848"/>
      <c r="AT48" s="848"/>
      <c r="AU48" s="848"/>
      <c r="AV48" s="848"/>
      <c r="AW48" s="848"/>
      <c r="AX48" s="848"/>
      <c r="AY48" s="848"/>
      <c r="AZ48" s="849"/>
      <c r="BA48" s="849"/>
      <c r="BB48" s="849"/>
      <c r="BC48" s="849"/>
      <c r="BD48" s="849"/>
      <c r="BE48" s="845"/>
      <c r="BF48" s="845"/>
      <c r="BG48" s="845"/>
      <c r="BH48" s="845"/>
      <c r="BI48" s="846"/>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7"/>
      <c r="AL49" s="848"/>
      <c r="AM49" s="848"/>
      <c r="AN49" s="848"/>
      <c r="AO49" s="848"/>
      <c r="AP49" s="848"/>
      <c r="AQ49" s="848"/>
      <c r="AR49" s="848"/>
      <c r="AS49" s="848"/>
      <c r="AT49" s="848"/>
      <c r="AU49" s="848"/>
      <c r="AV49" s="848"/>
      <c r="AW49" s="848"/>
      <c r="AX49" s="848"/>
      <c r="AY49" s="848"/>
      <c r="AZ49" s="849"/>
      <c r="BA49" s="849"/>
      <c r="BB49" s="849"/>
      <c r="BC49" s="849"/>
      <c r="BD49" s="849"/>
      <c r="BE49" s="845"/>
      <c r="BF49" s="845"/>
      <c r="BG49" s="845"/>
      <c r="BH49" s="845"/>
      <c r="BI49" s="846"/>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0"/>
      <c r="R50" s="851"/>
      <c r="S50" s="851"/>
      <c r="T50" s="851"/>
      <c r="U50" s="851"/>
      <c r="V50" s="851"/>
      <c r="W50" s="851"/>
      <c r="X50" s="851"/>
      <c r="Y50" s="851"/>
      <c r="Z50" s="851"/>
      <c r="AA50" s="851"/>
      <c r="AB50" s="851"/>
      <c r="AC50" s="851"/>
      <c r="AD50" s="851"/>
      <c r="AE50" s="852"/>
      <c r="AF50" s="779"/>
      <c r="AG50" s="780"/>
      <c r="AH50" s="780"/>
      <c r="AI50" s="780"/>
      <c r="AJ50" s="781"/>
      <c r="AK50" s="853"/>
      <c r="AL50" s="851"/>
      <c r="AM50" s="851"/>
      <c r="AN50" s="851"/>
      <c r="AO50" s="851"/>
      <c r="AP50" s="851"/>
      <c r="AQ50" s="851"/>
      <c r="AR50" s="851"/>
      <c r="AS50" s="851"/>
      <c r="AT50" s="851"/>
      <c r="AU50" s="851"/>
      <c r="AV50" s="851"/>
      <c r="AW50" s="851"/>
      <c r="AX50" s="851"/>
      <c r="AY50" s="851"/>
      <c r="AZ50" s="854"/>
      <c r="BA50" s="854"/>
      <c r="BB50" s="854"/>
      <c r="BC50" s="854"/>
      <c r="BD50" s="854"/>
      <c r="BE50" s="845"/>
      <c r="BF50" s="845"/>
      <c r="BG50" s="845"/>
      <c r="BH50" s="845"/>
      <c r="BI50" s="846"/>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0"/>
      <c r="R51" s="851"/>
      <c r="S51" s="851"/>
      <c r="T51" s="851"/>
      <c r="U51" s="851"/>
      <c r="V51" s="851"/>
      <c r="W51" s="851"/>
      <c r="X51" s="851"/>
      <c r="Y51" s="851"/>
      <c r="Z51" s="851"/>
      <c r="AA51" s="851"/>
      <c r="AB51" s="851"/>
      <c r="AC51" s="851"/>
      <c r="AD51" s="851"/>
      <c r="AE51" s="852"/>
      <c r="AF51" s="779"/>
      <c r="AG51" s="780"/>
      <c r="AH51" s="780"/>
      <c r="AI51" s="780"/>
      <c r="AJ51" s="781"/>
      <c r="AK51" s="853"/>
      <c r="AL51" s="851"/>
      <c r="AM51" s="851"/>
      <c r="AN51" s="851"/>
      <c r="AO51" s="851"/>
      <c r="AP51" s="851"/>
      <c r="AQ51" s="851"/>
      <c r="AR51" s="851"/>
      <c r="AS51" s="851"/>
      <c r="AT51" s="851"/>
      <c r="AU51" s="851"/>
      <c r="AV51" s="851"/>
      <c r="AW51" s="851"/>
      <c r="AX51" s="851"/>
      <c r="AY51" s="851"/>
      <c r="AZ51" s="854"/>
      <c r="BA51" s="854"/>
      <c r="BB51" s="854"/>
      <c r="BC51" s="854"/>
      <c r="BD51" s="854"/>
      <c r="BE51" s="845"/>
      <c r="BF51" s="845"/>
      <c r="BG51" s="845"/>
      <c r="BH51" s="845"/>
      <c r="BI51" s="846"/>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0"/>
      <c r="R52" s="851"/>
      <c r="S52" s="851"/>
      <c r="T52" s="851"/>
      <c r="U52" s="851"/>
      <c r="V52" s="851"/>
      <c r="W52" s="851"/>
      <c r="X52" s="851"/>
      <c r="Y52" s="851"/>
      <c r="Z52" s="851"/>
      <c r="AA52" s="851"/>
      <c r="AB52" s="851"/>
      <c r="AC52" s="851"/>
      <c r="AD52" s="851"/>
      <c r="AE52" s="852"/>
      <c r="AF52" s="779"/>
      <c r="AG52" s="780"/>
      <c r="AH52" s="780"/>
      <c r="AI52" s="780"/>
      <c r="AJ52" s="781"/>
      <c r="AK52" s="853"/>
      <c r="AL52" s="851"/>
      <c r="AM52" s="851"/>
      <c r="AN52" s="851"/>
      <c r="AO52" s="851"/>
      <c r="AP52" s="851"/>
      <c r="AQ52" s="851"/>
      <c r="AR52" s="851"/>
      <c r="AS52" s="851"/>
      <c r="AT52" s="851"/>
      <c r="AU52" s="851"/>
      <c r="AV52" s="851"/>
      <c r="AW52" s="851"/>
      <c r="AX52" s="851"/>
      <c r="AY52" s="851"/>
      <c r="AZ52" s="854"/>
      <c r="BA52" s="854"/>
      <c r="BB52" s="854"/>
      <c r="BC52" s="854"/>
      <c r="BD52" s="854"/>
      <c r="BE52" s="845"/>
      <c r="BF52" s="845"/>
      <c r="BG52" s="845"/>
      <c r="BH52" s="845"/>
      <c r="BI52" s="846"/>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0"/>
      <c r="R53" s="851"/>
      <c r="S53" s="851"/>
      <c r="T53" s="851"/>
      <c r="U53" s="851"/>
      <c r="V53" s="851"/>
      <c r="W53" s="851"/>
      <c r="X53" s="851"/>
      <c r="Y53" s="851"/>
      <c r="Z53" s="851"/>
      <c r="AA53" s="851"/>
      <c r="AB53" s="851"/>
      <c r="AC53" s="851"/>
      <c r="AD53" s="851"/>
      <c r="AE53" s="852"/>
      <c r="AF53" s="779"/>
      <c r="AG53" s="780"/>
      <c r="AH53" s="780"/>
      <c r="AI53" s="780"/>
      <c r="AJ53" s="781"/>
      <c r="AK53" s="853"/>
      <c r="AL53" s="851"/>
      <c r="AM53" s="851"/>
      <c r="AN53" s="851"/>
      <c r="AO53" s="851"/>
      <c r="AP53" s="851"/>
      <c r="AQ53" s="851"/>
      <c r="AR53" s="851"/>
      <c r="AS53" s="851"/>
      <c r="AT53" s="851"/>
      <c r="AU53" s="851"/>
      <c r="AV53" s="851"/>
      <c r="AW53" s="851"/>
      <c r="AX53" s="851"/>
      <c r="AY53" s="851"/>
      <c r="AZ53" s="854"/>
      <c r="BA53" s="854"/>
      <c r="BB53" s="854"/>
      <c r="BC53" s="854"/>
      <c r="BD53" s="854"/>
      <c r="BE53" s="845"/>
      <c r="BF53" s="845"/>
      <c r="BG53" s="845"/>
      <c r="BH53" s="845"/>
      <c r="BI53" s="846"/>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0"/>
      <c r="R54" s="851"/>
      <c r="S54" s="851"/>
      <c r="T54" s="851"/>
      <c r="U54" s="851"/>
      <c r="V54" s="851"/>
      <c r="W54" s="851"/>
      <c r="X54" s="851"/>
      <c r="Y54" s="851"/>
      <c r="Z54" s="851"/>
      <c r="AA54" s="851"/>
      <c r="AB54" s="851"/>
      <c r="AC54" s="851"/>
      <c r="AD54" s="851"/>
      <c r="AE54" s="852"/>
      <c r="AF54" s="779"/>
      <c r="AG54" s="780"/>
      <c r="AH54" s="780"/>
      <c r="AI54" s="780"/>
      <c r="AJ54" s="781"/>
      <c r="AK54" s="853"/>
      <c r="AL54" s="851"/>
      <c r="AM54" s="851"/>
      <c r="AN54" s="851"/>
      <c r="AO54" s="851"/>
      <c r="AP54" s="851"/>
      <c r="AQ54" s="851"/>
      <c r="AR54" s="851"/>
      <c r="AS54" s="851"/>
      <c r="AT54" s="851"/>
      <c r="AU54" s="851"/>
      <c r="AV54" s="851"/>
      <c r="AW54" s="851"/>
      <c r="AX54" s="851"/>
      <c r="AY54" s="851"/>
      <c r="AZ54" s="854"/>
      <c r="BA54" s="854"/>
      <c r="BB54" s="854"/>
      <c r="BC54" s="854"/>
      <c r="BD54" s="854"/>
      <c r="BE54" s="845"/>
      <c r="BF54" s="845"/>
      <c r="BG54" s="845"/>
      <c r="BH54" s="845"/>
      <c r="BI54" s="846"/>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0"/>
      <c r="R55" s="851"/>
      <c r="S55" s="851"/>
      <c r="T55" s="851"/>
      <c r="U55" s="851"/>
      <c r="V55" s="851"/>
      <c r="W55" s="851"/>
      <c r="X55" s="851"/>
      <c r="Y55" s="851"/>
      <c r="Z55" s="851"/>
      <c r="AA55" s="851"/>
      <c r="AB55" s="851"/>
      <c r="AC55" s="851"/>
      <c r="AD55" s="851"/>
      <c r="AE55" s="852"/>
      <c r="AF55" s="779"/>
      <c r="AG55" s="780"/>
      <c r="AH55" s="780"/>
      <c r="AI55" s="780"/>
      <c r="AJ55" s="781"/>
      <c r="AK55" s="853"/>
      <c r="AL55" s="851"/>
      <c r="AM55" s="851"/>
      <c r="AN55" s="851"/>
      <c r="AO55" s="851"/>
      <c r="AP55" s="851"/>
      <c r="AQ55" s="851"/>
      <c r="AR55" s="851"/>
      <c r="AS55" s="851"/>
      <c r="AT55" s="851"/>
      <c r="AU55" s="851"/>
      <c r="AV55" s="851"/>
      <c r="AW55" s="851"/>
      <c r="AX55" s="851"/>
      <c r="AY55" s="851"/>
      <c r="AZ55" s="854"/>
      <c r="BA55" s="854"/>
      <c r="BB55" s="854"/>
      <c r="BC55" s="854"/>
      <c r="BD55" s="854"/>
      <c r="BE55" s="845"/>
      <c r="BF55" s="845"/>
      <c r="BG55" s="845"/>
      <c r="BH55" s="845"/>
      <c r="BI55" s="846"/>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0"/>
      <c r="R56" s="851"/>
      <c r="S56" s="851"/>
      <c r="T56" s="851"/>
      <c r="U56" s="851"/>
      <c r="V56" s="851"/>
      <c r="W56" s="851"/>
      <c r="X56" s="851"/>
      <c r="Y56" s="851"/>
      <c r="Z56" s="851"/>
      <c r="AA56" s="851"/>
      <c r="AB56" s="851"/>
      <c r="AC56" s="851"/>
      <c r="AD56" s="851"/>
      <c r="AE56" s="852"/>
      <c r="AF56" s="779"/>
      <c r="AG56" s="780"/>
      <c r="AH56" s="780"/>
      <c r="AI56" s="780"/>
      <c r="AJ56" s="781"/>
      <c r="AK56" s="853"/>
      <c r="AL56" s="851"/>
      <c r="AM56" s="851"/>
      <c r="AN56" s="851"/>
      <c r="AO56" s="851"/>
      <c r="AP56" s="851"/>
      <c r="AQ56" s="851"/>
      <c r="AR56" s="851"/>
      <c r="AS56" s="851"/>
      <c r="AT56" s="851"/>
      <c r="AU56" s="851"/>
      <c r="AV56" s="851"/>
      <c r="AW56" s="851"/>
      <c r="AX56" s="851"/>
      <c r="AY56" s="851"/>
      <c r="AZ56" s="854"/>
      <c r="BA56" s="854"/>
      <c r="BB56" s="854"/>
      <c r="BC56" s="854"/>
      <c r="BD56" s="854"/>
      <c r="BE56" s="845"/>
      <c r="BF56" s="845"/>
      <c r="BG56" s="845"/>
      <c r="BH56" s="845"/>
      <c r="BI56" s="846"/>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0"/>
      <c r="R57" s="851"/>
      <c r="S57" s="851"/>
      <c r="T57" s="851"/>
      <c r="U57" s="851"/>
      <c r="V57" s="851"/>
      <c r="W57" s="851"/>
      <c r="X57" s="851"/>
      <c r="Y57" s="851"/>
      <c r="Z57" s="851"/>
      <c r="AA57" s="851"/>
      <c r="AB57" s="851"/>
      <c r="AC57" s="851"/>
      <c r="AD57" s="851"/>
      <c r="AE57" s="852"/>
      <c r="AF57" s="779"/>
      <c r="AG57" s="780"/>
      <c r="AH57" s="780"/>
      <c r="AI57" s="780"/>
      <c r="AJ57" s="781"/>
      <c r="AK57" s="853"/>
      <c r="AL57" s="851"/>
      <c r="AM57" s="851"/>
      <c r="AN57" s="851"/>
      <c r="AO57" s="851"/>
      <c r="AP57" s="851"/>
      <c r="AQ57" s="851"/>
      <c r="AR57" s="851"/>
      <c r="AS57" s="851"/>
      <c r="AT57" s="851"/>
      <c r="AU57" s="851"/>
      <c r="AV57" s="851"/>
      <c r="AW57" s="851"/>
      <c r="AX57" s="851"/>
      <c r="AY57" s="851"/>
      <c r="AZ57" s="854"/>
      <c r="BA57" s="854"/>
      <c r="BB57" s="854"/>
      <c r="BC57" s="854"/>
      <c r="BD57" s="854"/>
      <c r="BE57" s="845"/>
      <c r="BF57" s="845"/>
      <c r="BG57" s="845"/>
      <c r="BH57" s="845"/>
      <c r="BI57" s="846"/>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0"/>
      <c r="R58" s="851"/>
      <c r="S58" s="851"/>
      <c r="T58" s="851"/>
      <c r="U58" s="851"/>
      <c r="V58" s="851"/>
      <c r="W58" s="851"/>
      <c r="X58" s="851"/>
      <c r="Y58" s="851"/>
      <c r="Z58" s="851"/>
      <c r="AA58" s="851"/>
      <c r="AB58" s="851"/>
      <c r="AC58" s="851"/>
      <c r="AD58" s="851"/>
      <c r="AE58" s="852"/>
      <c r="AF58" s="779"/>
      <c r="AG58" s="780"/>
      <c r="AH58" s="780"/>
      <c r="AI58" s="780"/>
      <c r="AJ58" s="781"/>
      <c r="AK58" s="853"/>
      <c r="AL58" s="851"/>
      <c r="AM58" s="851"/>
      <c r="AN58" s="851"/>
      <c r="AO58" s="851"/>
      <c r="AP58" s="851"/>
      <c r="AQ58" s="851"/>
      <c r="AR58" s="851"/>
      <c r="AS58" s="851"/>
      <c r="AT58" s="851"/>
      <c r="AU58" s="851"/>
      <c r="AV58" s="851"/>
      <c r="AW58" s="851"/>
      <c r="AX58" s="851"/>
      <c r="AY58" s="851"/>
      <c r="AZ58" s="854"/>
      <c r="BA58" s="854"/>
      <c r="BB58" s="854"/>
      <c r="BC58" s="854"/>
      <c r="BD58" s="854"/>
      <c r="BE58" s="845"/>
      <c r="BF58" s="845"/>
      <c r="BG58" s="845"/>
      <c r="BH58" s="845"/>
      <c r="BI58" s="846"/>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0"/>
      <c r="R59" s="851"/>
      <c r="S59" s="851"/>
      <c r="T59" s="851"/>
      <c r="U59" s="851"/>
      <c r="V59" s="851"/>
      <c r="W59" s="851"/>
      <c r="X59" s="851"/>
      <c r="Y59" s="851"/>
      <c r="Z59" s="851"/>
      <c r="AA59" s="851"/>
      <c r="AB59" s="851"/>
      <c r="AC59" s="851"/>
      <c r="AD59" s="851"/>
      <c r="AE59" s="852"/>
      <c r="AF59" s="779"/>
      <c r="AG59" s="780"/>
      <c r="AH59" s="780"/>
      <c r="AI59" s="780"/>
      <c r="AJ59" s="781"/>
      <c r="AK59" s="853"/>
      <c r="AL59" s="851"/>
      <c r="AM59" s="851"/>
      <c r="AN59" s="851"/>
      <c r="AO59" s="851"/>
      <c r="AP59" s="851"/>
      <c r="AQ59" s="851"/>
      <c r="AR59" s="851"/>
      <c r="AS59" s="851"/>
      <c r="AT59" s="851"/>
      <c r="AU59" s="851"/>
      <c r="AV59" s="851"/>
      <c r="AW59" s="851"/>
      <c r="AX59" s="851"/>
      <c r="AY59" s="851"/>
      <c r="AZ59" s="854"/>
      <c r="BA59" s="854"/>
      <c r="BB59" s="854"/>
      <c r="BC59" s="854"/>
      <c r="BD59" s="854"/>
      <c r="BE59" s="845"/>
      <c r="BF59" s="845"/>
      <c r="BG59" s="845"/>
      <c r="BH59" s="845"/>
      <c r="BI59" s="846"/>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0"/>
      <c r="R60" s="851"/>
      <c r="S60" s="851"/>
      <c r="T60" s="851"/>
      <c r="U60" s="851"/>
      <c r="V60" s="851"/>
      <c r="W60" s="851"/>
      <c r="X60" s="851"/>
      <c r="Y60" s="851"/>
      <c r="Z60" s="851"/>
      <c r="AA60" s="851"/>
      <c r="AB60" s="851"/>
      <c r="AC60" s="851"/>
      <c r="AD60" s="851"/>
      <c r="AE60" s="852"/>
      <c r="AF60" s="779"/>
      <c r="AG60" s="780"/>
      <c r="AH60" s="780"/>
      <c r="AI60" s="780"/>
      <c r="AJ60" s="781"/>
      <c r="AK60" s="853"/>
      <c r="AL60" s="851"/>
      <c r="AM60" s="851"/>
      <c r="AN60" s="851"/>
      <c r="AO60" s="851"/>
      <c r="AP60" s="851"/>
      <c r="AQ60" s="851"/>
      <c r="AR60" s="851"/>
      <c r="AS60" s="851"/>
      <c r="AT60" s="851"/>
      <c r="AU60" s="851"/>
      <c r="AV60" s="851"/>
      <c r="AW60" s="851"/>
      <c r="AX60" s="851"/>
      <c r="AY60" s="851"/>
      <c r="AZ60" s="854"/>
      <c r="BA60" s="854"/>
      <c r="BB60" s="854"/>
      <c r="BC60" s="854"/>
      <c r="BD60" s="854"/>
      <c r="BE60" s="845"/>
      <c r="BF60" s="845"/>
      <c r="BG60" s="845"/>
      <c r="BH60" s="845"/>
      <c r="BI60" s="846"/>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0"/>
      <c r="R61" s="851"/>
      <c r="S61" s="851"/>
      <c r="T61" s="851"/>
      <c r="U61" s="851"/>
      <c r="V61" s="851"/>
      <c r="W61" s="851"/>
      <c r="X61" s="851"/>
      <c r="Y61" s="851"/>
      <c r="Z61" s="851"/>
      <c r="AA61" s="851"/>
      <c r="AB61" s="851"/>
      <c r="AC61" s="851"/>
      <c r="AD61" s="851"/>
      <c r="AE61" s="852"/>
      <c r="AF61" s="779"/>
      <c r="AG61" s="780"/>
      <c r="AH61" s="780"/>
      <c r="AI61" s="780"/>
      <c r="AJ61" s="781"/>
      <c r="AK61" s="853"/>
      <c r="AL61" s="851"/>
      <c r="AM61" s="851"/>
      <c r="AN61" s="851"/>
      <c r="AO61" s="851"/>
      <c r="AP61" s="851"/>
      <c r="AQ61" s="851"/>
      <c r="AR61" s="851"/>
      <c r="AS61" s="851"/>
      <c r="AT61" s="851"/>
      <c r="AU61" s="851"/>
      <c r="AV61" s="851"/>
      <c r="AW61" s="851"/>
      <c r="AX61" s="851"/>
      <c r="AY61" s="851"/>
      <c r="AZ61" s="854"/>
      <c r="BA61" s="854"/>
      <c r="BB61" s="854"/>
      <c r="BC61" s="854"/>
      <c r="BD61" s="854"/>
      <c r="BE61" s="845"/>
      <c r="BF61" s="845"/>
      <c r="BG61" s="845"/>
      <c r="BH61" s="845"/>
      <c r="BI61" s="846"/>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0"/>
      <c r="R62" s="851"/>
      <c r="S62" s="851"/>
      <c r="T62" s="851"/>
      <c r="U62" s="851"/>
      <c r="V62" s="851"/>
      <c r="W62" s="851"/>
      <c r="X62" s="851"/>
      <c r="Y62" s="851"/>
      <c r="Z62" s="851"/>
      <c r="AA62" s="851"/>
      <c r="AB62" s="851"/>
      <c r="AC62" s="851"/>
      <c r="AD62" s="851"/>
      <c r="AE62" s="852"/>
      <c r="AF62" s="779"/>
      <c r="AG62" s="780"/>
      <c r="AH62" s="780"/>
      <c r="AI62" s="780"/>
      <c r="AJ62" s="781"/>
      <c r="AK62" s="853"/>
      <c r="AL62" s="851"/>
      <c r="AM62" s="851"/>
      <c r="AN62" s="851"/>
      <c r="AO62" s="851"/>
      <c r="AP62" s="851"/>
      <c r="AQ62" s="851"/>
      <c r="AR62" s="851"/>
      <c r="AS62" s="851"/>
      <c r="AT62" s="851"/>
      <c r="AU62" s="851"/>
      <c r="AV62" s="851"/>
      <c r="AW62" s="851"/>
      <c r="AX62" s="851"/>
      <c r="AY62" s="851"/>
      <c r="AZ62" s="854"/>
      <c r="BA62" s="854"/>
      <c r="BB62" s="854"/>
      <c r="BC62" s="854"/>
      <c r="BD62" s="854"/>
      <c r="BE62" s="845"/>
      <c r="BF62" s="845"/>
      <c r="BG62" s="845"/>
      <c r="BH62" s="845"/>
      <c r="BI62" s="846"/>
      <c r="BJ62" s="862" t="s">
        <v>380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8" t="s">
        <v>381</v>
      </c>
      <c r="C63" s="809"/>
      <c r="D63" s="809"/>
      <c r="E63" s="809"/>
      <c r="F63" s="809"/>
      <c r="G63" s="809"/>
      <c r="H63" s="809"/>
      <c r="I63" s="809"/>
      <c r="J63" s="809"/>
      <c r="K63" s="809"/>
      <c r="L63" s="809"/>
      <c r="M63" s="809"/>
      <c r="N63" s="809"/>
      <c r="O63" s="809"/>
      <c r="P63" s="810"/>
      <c r="Q63" s="855"/>
      <c r="R63" s="856"/>
      <c r="S63" s="856"/>
      <c r="T63" s="856"/>
      <c r="U63" s="856"/>
      <c r="V63" s="856"/>
      <c r="W63" s="856"/>
      <c r="X63" s="856"/>
      <c r="Y63" s="856"/>
      <c r="Z63" s="856"/>
      <c r="AA63" s="856"/>
      <c r="AB63" s="856"/>
      <c r="AC63" s="856"/>
      <c r="AD63" s="856"/>
      <c r="AE63" s="857"/>
      <c r="AF63" s="858">
        <v>1682</v>
      </c>
      <c r="AG63" s="859"/>
      <c r="AH63" s="859"/>
      <c r="AI63" s="859"/>
      <c r="AJ63" s="860"/>
      <c r="AK63" s="861"/>
      <c r="AL63" s="856"/>
      <c r="AM63" s="856"/>
      <c r="AN63" s="856"/>
      <c r="AO63" s="856"/>
      <c r="AP63" s="812" t="s">
        <v>524</v>
      </c>
      <c r="AQ63" s="812"/>
      <c r="AR63" s="812"/>
      <c r="AS63" s="812"/>
      <c r="AT63" s="812"/>
      <c r="AU63" s="812" t="s">
        <v>524</v>
      </c>
      <c r="AV63" s="812"/>
      <c r="AW63" s="812"/>
      <c r="AX63" s="812"/>
      <c r="AY63" s="812"/>
      <c r="AZ63" s="863"/>
      <c r="BA63" s="863"/>
      <c r="BB63" s="863"/>
      <c r="BC63" s="863"/>
      <c r="BD63" s="863"/>
      <c r="BE63" s="864"/>
      <c r="BF63" s="864"/>
      <c r="BG63" s="864"/>
      <c r="BH63" s="864"/>
      <c r="BI63" s="865"/>
      <c r="BJ63" s="866" t="s">
        <v>524</v>
      </c>
      <c r="BK63" s="867"/>
      <c r="BL63" s="867"/>
      <c r="BM63" s="867"/>
      <c r="BN63" s="868"/>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383</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69" t="s">
        <v>372</v>
      </c>
      <c r="AG66" s="831"/>
      <c r="AH66" s="831"/>
      <c r="AI66" s="831"/>
      <c r="AJ66" s="870"/>
      <c r="AK66" s="735" t="s">
        <v>373</v>
      </c>
      <c r="AL66" s="759"/>
      <c r="AM66" s="759"/>
      <c r="AN66" s="759"/>
      <c r="AO66" s="760"/>
      <c r="AP66" s="735" t="s">
        <v>374</v>
      </c>
      <c r="AQ66" s="736"/>
      <c r="AR66" s="736"/>
      <c r="AS66" s="736"/>
      <c r="AT66" s="737"/>
      <c r="AU66" s="735" t="s">
        <v>384</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0"/>
      <c r="BT66" s="881"/>
      <c r="BU66" s="881"/>
      <c r="BV66" s="881"/>
      <c r="BW66" s="881"/>
      <c r="BX66" s="881"/>
      <c r="BY66" s="881"/>
      <c r="BZ66" s="881"/>
      <c r="CA66" s="881"/>
      <c r="CB66" s="881"/>
      <c r="CC66" s="881"/>
      <c r="CD66" s="881"/>
      <c r="CE66" s="881"/>
      <c r="CF66" s="881"/>
      <c r="CG66" s="882"/>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1"/>
      <c r="AG67" s="834"/>
      <c r="AH67" s="834"/>
      <c r="AI67" s="834"/>
      <c r="AJ67" s="872"/>
      <c r="AK67" s="873"/>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0"/>
      <c r="BT67" s="881"/>
      <c r="BU67" s="881"/>
      <c r="BV67" s="881"/>
      <c r="BW67" s="881"/>
      <c r="BX67" s="881"/>
      <c r="BY67" s="881"/>
      <c r="BZ67" s="881"/>
      <c r="CA67" s="881"/>
      <c r="CB67" s="881"/>
      <c r="CC67" s="881"/>
      <c r="CD67" s="881"/>
      <c r="CE67" s="881"/>
      <c r="CF67" s="881"/>
      <c r="CG67" s="882"/>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197"/>
    </row>
    <row r="68" spans="1:131" s="198" customFormat="1" ht="26.25" customHeight="1" thickTop="1" x14ac:dyDescent="0.15">
      <c r="A68" s="209">
        <v>1</v>
      </c>
      <c r="B68" s="889" t="s">
        <v>525</v>
      </c>
      <c r="C68" s="890"/>
      <c r="D68" s="890"/>
      <c r="E68" s="890"/>
      <c r="F68" s="890"/>
      <c r="G68" s="890"/>
      <c r="H68" s="890"/>
      <c r="I68" s="890"/>
      <c r="J68" s="890"/>
      <c r="K68" s="890"/>
      <c r="L68" s="890"/>
      <c r="M68" s="890"/>
      <c r="N68" s="890"/>
      <c r="O68" s="890"/>
      <c r="P68" s="891"/>
      <c r="Q68" s="892">
        <v>8532</v>
      </c>
      <c r="R68" s="884"/>
      <c r="S68" s="884"/>
      <c r="T68" s="884"/>
      <c r="U68" s="885"/>
      <c r="V68" s="883">
        <v>8084</v>
      </c>
      <c r="W68" s="884"/>
      <c r="X68" s="884"/>
      <c r="Y68" s="884"/>
      <c r="Z68" s="885"/>
      <c r="AA68" s="883">
        <v>448</v>
      </c>
      <c r="AB68" s="884"/>
      <c r="AC68" s="884"/>
      <c r="AD68" s="884"/>
      <c r="AE68" s="885"/>
      <c r="AF68" s="883">
        <v>448</v>
      </c>
      <c r="AG68" s="884"/>
      <c r="AH68" s="884"/>
      <c r="AI68" s="884"/>
      <c r="AJ68" s="885"/>
      <c r="AK68" s="883">
        <v>227</v>
      </c>
      <c r="AL68" s="884"/>
      <c r="AM68" s="884"/>
      <c r="AN68" s="884"/>
      <c r="AO68" s="885"/>
      <c r="AP68" s="883">
        <v>4384</v>
      </c>
      <c r="AQ68" s="884"/>
      <c r="AR68" s="884"/>
      <c r="AS68" s="884"/>
      <c r="AT68" s="885"/>
      <c r="AU68" s="886">
        <v>189</v>
      </c>
      <c r="AV68" s="886"/>
      <c r="AW68" s="886"/>
      <c r="AX68" s="886"/>
      <c r="AY68" s="886"/>
      <c r="AZ68" s="887"/>
      <c r="BA68" s="887"/>
      <c r="BB68" s="887"/>
      <c r="BC68" s="887"/>
      <c r="BD68" s="888"/>
      <c r="BE68" s="216"/>
      <c r="BF68" s="216"/>
      <c r="BG68" s="216"/>
      <c r="BH68" s="216"/>
      <c r="BI68" s="216"/>
      <c r="BJ68" s="216"/>
      <c r="BK68" s="216"/>
      <c r="BL68" s="216"/>
      <c r="BM68" s="216"/>
      <c r="BN68" s="216"/>
      <c r="BO68" s="216"/>
      <c r="BP68" s="216"/>
      <c r="BQ68" s="213">
        <v>62</v>
      </c>
      <c r="BR68" s="218"/>
      <c r="BS68" s="880"/>
      <c r="BT68" s="881"/>
      <c r="BU68" s="881"/>
      <c r="BV68" s="881"/>
      <c r="BW68" s="881"/>
      <c r="BX68" s="881"/>
      <c r="BY68" s="881"/>
      <c r="BZ68" s="881"/>
      <c r="CA68" s="881"/>
      <c r="CB68" s="881"/>
      <c r="CC68" s="881"/>
      <c r="CD68" s="881"/>
      <c r="CE68" s="881"/>
      <c r="CF68" s="881"/>
      <c r="CG68" s="882"/>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197"/>
    </row>
    <row r="69" spans="1:131" s="198" customFormat="1" ht="26.25" customHeight="1" x14ac:dyDescent="0.15">
      <c r="A69" s="212">
        <v>2</v>
      </c>
      <c r="B69" s="893" t="s">
        <v>526</v>
      </c>
      <c r="C69" s="894"/>
      <c r="D69" s="894"/>
      <c r="E69" s="894"/>
      <c r="F69" s="894"/>
      <c r="G69" s="894"/>
      <c r="H69" s="894"/>
      <c r="I69" s="894"/>
      <c r="J69" s="894"/>
      <c r="K69" s="894"/>
      <c r="L69" s="894"/>
      <c r="M69" s="894"/>
      <c r="N69" s="894"/>
      <c r="O69" s="894"/>
      <c r="P69" s="895"/>
      <c r="Q69" s="896">
        <v>118824</v>
      </c>
      <c r="R69" s="897"/>
      <c r="S69" s="897"/>
      <c r="T69" s="897"/>
      <c r="U69" s="847"/>
      <c r="V69" s="898">
        <v>114032</v>
      </c>
      <c r="W69" s="897"/>
      <c r="X69" s="897"/>
      <c r="Y69" s="897"/>
      <c r="Z69" s="847"/>
      <c r="AA69" s="898">
        <v>4792</v>
      </c>
      <c r="AB69" s="897"/>
      <c r="AC69" s="897"/>
      <c r="AD69" s="897"/>
      <c r="AE69" s="847"/>
      <c r="AF69" s="898">
        <v>24731</v>
      </c>
      <c r="AG69" s="897"/>
      <c r="AH69" s="897"/>
      <c r="AI69" s="897"/>
      <c r="AJ69" s="847"/>
      <c r="AK69" s="898" t="s">
        <v>527</v>
      </c>
      <c r="AL69" s="897"/>
      <c r="AM69" s="897"/>
      <c r="AN69" s="897"/>
      <c r="AO69" s="847"/>
      <c r="AP69" s="898" t="s">
        <v>527</v>
      </c>
      <c r="AQ69" s="897"/>
      <c r="AR69" s="897"/>
      <c r="AS69" s="897"/>
      <c r="AT69" s="847"/>
      <c r="AU69" s="848" t="s">
        <v>527</v>
      </c>
      <c r="AV69" s="848"/>
      <c r="AW69" s="848"/>
      <c r="AX69" s="848"/>
      <c r="AY69" s="848"/>
      <c r="AZ69" s="899" t="s">
        <v>528</v>
      </c>
      <c r="BA69" s="899"/>
      <c r="BB69" s="899"/>
      <c r="BC69" s="899"/>
      <c r="BD69" s="900"/>
      <c r="BE69" s="216"/>
      <c r="BF69" s="216"/>
      <c r="BG69" s="216"/>
      <c r="BH69" s="216"/>
      <c r="BI69" s="216"/>
      <c r="BJ69" s="216"/>
      <c r="BK69" s="216"/>
      <c r="BL69" s="216"/>
      <c r="BM69" s="216"/>
      <c r="BN69" s="216"/>
      <c r="BO69" s="216"/>
      <c r="BP69" s="216"/>
      <c r="BQ69" s="213">
        <v>63</v>
      </c>
      <c r="BR69" s="218"/>
      <c r="BS69" s="880"/>
      <c r="BT69" s="881"/>
      <c r="BU69" s="881"/>
      <c r="BV69" s="881"/>
      <c r="BW69" s="881"/>
      <c r="BX69" s="881"/>
      <c r="BY69" s="881"/>
      <c r="BZ69" s="881"/>
      <c r="CA69" s="881"/>
      <c r="CB69" s="881"/>
      <c r="CC69" s="881"/>
      <c r="CD69" s="881"/>
      <c r="CE69" s="881"/>
      <c r="CF69" s="881"/>
      <c r="CG69" s="882"/>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197"/>
    </row>
    <row r="70" spans="1:131" s="198" customFormat="1" ht="26.25" customHeight="1" x14ac:dyDescent="0.15">
      <c r="A70" s="212">
        <v>3</v>
      </c>
      <c r="B70" s="893" t="s">
        <v>529</v>
      </c>
      <c r="C70" s="894"/>
      <c r="D70" s="894"/>
      <c r="E70" s="894"/>
      <c r="F70" s="894"/>
      <c r="G70" s="894"/>
      <c r="H70" s="894"/>
      <c r="I70" s="894"/>
      <c r="J70" s="894"/>
      <c r="K70" s="894"/>
      <c r="L70" s="894"/>
      <c r="M70" s="894"/>
      <c r="N70" s="894"/>
      <c r="O70" s="894"/>
      <c r="P70" s="895"/>
      <c r="Q70" s="896">
        <v>73350</v>
      </c>
      <c r="R70" s="897"/>
      <c r="S70" s="897"/>
      <c r="T70" s="897"/>
      <c r="U70" s="847"/>
      <c r="V70" s="898">
        <v>69622</v>
      </c>
      <c r="W70" s="897"/>
      <c r="X70" s="897"/>
      <c r="Y70" s="897"/>
      <c r="Z70" s="847"/>
      <c r="AA70" s="898">
        <v>3728</v>
      </c>
      <c r="AB70" s="897"/>
      <c r="AC70" s="897"/>
      <c r="AD70" s="897"/>
      <c r="AE70" s="847"/>
      <c r="AF70" s="898">
        <v>3728</v>
      </c>
      <c r="AG70" s="897"/>
      <c r="AH70" s="897"/>
      <c r="AI70" s="897"/>
      <c r="AJ70" s="847"/>
      <c r="AK70" s="898">
        <v>3000</v>
      </c>
      <c r="AL70" s="897"/>
      <c r="AM70" s="897"/>
      <c r="AN70" s="897"/>
      <c r="AO70" s="847"/>
      <c r="AP70" s="898">
        <v>33943</v>
      </c>
      <c r="AQ70" s="897"/>
      <c r="AR70" s="897"/>
      <c r="AS70" s="897"/>
      <c r="AT70" s="847"/>
      <c r="AU70" s="848">
        <v>815</v>
      </c>
      <c r="AV70" s="848"/>
      <c r="AW70" s="848"/>
      <c r="AX70" s="848"/>
      <c r="AY70" s="848"/>
      <c r="AZ70" s="899"/>
      <c r="BA70" s="899"/>
      <c r="BB70" s="899"/>
      <c r="BC70" s="899"/>
      <c r="BD70" s="900"/>
      <c r="BE70" s="216"/>
      <c r="BF70" s="216"/>
      <c r="BG70" s="216"/>
      <c r="BH70" s="216"/>
      <c r="BI70" s="216"/>
      <c r="BJ70" s="216"/>
      <c r="BK70" s="216"/>
      <c r="BL70" s="216"/>
      <c r="BM70" s="216"/>
      <c r="BN70" s="216"/>
      <c r="BO70" s="216"/>
      <c r="BP70" s="216"/>
      <c r="BQ70" s="213">
        <v>64</v>
      </c>
      <c r="BR70" s="218"/>
      <c r="BS70" s="880"/>
      <c r="BT70" s="881"/>
      <c r="BU70" s="881"/>
      <c r="BV70" s="881"/>
      <c r="BW70" s="881"/>
      <c r="BX70" s="881"/>
      <c r="BY70" s="881"/>
      <c r="BZ70" s="881"/>
      <c r="CA70" s="881"/>
      <c r="CB70" s="881"/>
      <c r="CC70" s="881"/>
      <c r="CD70" s="881"/>
      <c r="CE70" s="881"/>
      <c r="CF70" s="881"/>
      <c r="CG70" s="882"/>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197"/>
    </row>
    <row r="71" spans="1:131" s="198" customFormat="1" ht="26.25" customHeight="1" x14ac:dyDescent="0.15">
      <c r="A71" s="212">
        <v>4</v>
      </c>
      <c r="B71" s="893" t="s">
        <v>530</v>
      </c>
      <c r="C71" s="894"/>
      <c r="D71" s="894"/>
      <c r="E71" s="894"/>
      <c r="F71" s="894"/>
      <c r="G71" s="894"/>
      <c r="H71" s="894"/>
      <c r="I71" s="894"/>
      <c r="J71" s="894"/>
      <c r="K71" s="894"/>
      <c r="L71" s="894"/>
      <c r="M71" s="894"/>
      <c r="N71" s="894"/>
      <c r="O71" s="894"/>
      <c r="P71" s="895"/>
      <c r="Q71" s="901">
        <v>4796</v>
      </c>
      <c r="R71" s="848"/>
      <c r="S71" s="848"/>
      <c r="T71" s="848"/>
      <c r="U71" s="848"/>
      <c r="V71" s="848">
        <v>4735</v>
      </c>
      <c r="W71" s="848"/>
      <c r="X71" s="848"/>
      <c r="Y71" s="848"/>
      <c r="Z71" s="848"/>
      <c r="AA71" s="848">
        <v>61</v>
      </c>
      <c r="AB71" s="848"/>
      <c r="AC71" s="848"/>
      <c r="AD71" s="848"/>
      <c r="AE71" s="848"/>
      <c r="AF71" s="848">
        <v>61</v>
      </c>
      <c r="AG71" s="848"/>
      <c r="AH71" s="848"/>
      <c r="AI71" s="848"/>
      <c r="AJ71" s="848"/>
      <c r="AK71" s="848">
        <v>769</v>
      </c>
      <c r="AL71" s="848"/>
      <c r="AM71" s="848"/>
      <c r="AN71" s="848"/>
      <c r="AO71" s="848"/>
      <c r="AP71" s="848" t="s">
        <v>531</v>
      </c>
      <c r="AQ71" s="848"/>
      <c r="AR71" s="848"/>
      <c r="AS71" s="848"/>
      <c r="AT71" s="848"/>
      <c r="AU71" s="848" t="s">
        <v>531</v>
      </c>
      <c r="AV71" s="848"/>
      <c r="AW71" s="848"/>
      <c r="AX71" s="848"/>
      <c r="AY71" s="848"/>
      <c r="AZ71" s="899"/>
      <c r="BA71" s="899"/>
      <c r="BB71" s="899"/>
      <c r="BC71" s="899"/>
      <c r="BD71" s="900"/>
      <c r="BE71" s="216"/>
      <c r="BF71" s="216"/>
      <c r="BG71" s="216"/>
      <c r="BH71" s="216"/>
      <c r="BI71" s="216"/>
      <c r="BJ71" s="216"/>
      <c r="BK71" s="216"/>
      <c r="BL71" s="216"/>
      <c r="BM71" s="216"/>
      <c r="BN71" s="216"/>
      <c r="BO71" s="216"/>
      <c r="BP71" s="216"/>
      <c r="BQ71" s="213">
        <v>65</v>
      </c>
      <c r="BR71" s="218"/>
      <c r="BS71" s="880"/>
      <c r="BT71" s="881"/>
      <c r="BU71" s="881"/>
      <c r="BV71" s="881"/>
      <c r="BW71" s="881"/>
      <c r="BX71" s="881"/>
      <c r="BY71" s="881"/>
      <c r="BZ71" s="881"/>
      <c r="CA71" s="881"/>
      <c r="CB71" s="881"/>
      <c r="CC71" s="881"/>
      <c r="CD71" s="881"/>
      <c r="CE71" s="881"/>
      <c r="CF71" s="881"/>
      <c r="CG71" s="882"/>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197"/>
    </row>
    <row r="72" spans="1:131" s="198" customFormat="1" ht="26.25" customHeight="1" x14ac:dyDescent="0.15">
      <c r="A72" s="212">
        <v>5</v>
      </c>
      <c r="B72" s="893" t="s">
        <v>532</v>
      </c>
      <c r="C72" s="894"/>
      <c r="D72" s="894"/>
      <c r="E72" s="894"/>
      <c r="F72" s="894"/>
      <c r="G72" s="894"/>
      <c r="H72" s="894"/>
      <c r="I72" s="894"/>
      <c r="J72" s="894"/>
      <c r="K72" s="894"/>
      <c r="L72" s="894"/>
      <c r="M72" s="894"/>
      <c r="N72" s="894"/>
      <c r="O72" s="894"/>
      <c r="P72" s="895"/>
      <c r="Q72" s="901">
        <v>1269458</v>
      </c>
      <c r="R72" s="848"/>
      <c r="S72" s="848"/>
      <c r="T72" s="848"/>
      <c r="U72" s="848"/>
      <c r="V72" s="848">
        <v>1236628</v>
      </c>
      <c r="W72" s="848"/>
      <c r="X72" s="848"/>
      <c r="Y72" s="848"/>
      <c r="Z72" s="848"/>
      <c r="AA72" s="848">
        <v>32831</v>
      </c>
      <c r="AB72" s="848"/>
      <c r="AC72" s="848"/>
      <c r="AD72" s="848"/>
      <c r="AE72" s="848"/>
      <c r="AF72" s="848">
        <v>32831</v>
      </c>
      <c r="AG72" s="848"/>
      <c r="AH72" s="848"/>
      <c r="AI72" s="848"/>
      <c r="AJ72" s="848"/>
      <c r="AK72" s="848">
        <v>10482</v>
      </c>
      <c r="AL72" s="848"/>
      <c r="AM72" s="848"/>
      <c r="AN72" s="848"/>
      <c r="AO72" s="848"/>
      <c r="AP72" s="848" t="s">
        <v>531</v>
      </c>
      <c r="AQ72" s="848"/>
      <c r="AR72" s="848"/>
      <c r="AS72" s="848"/>
      <c r="AT72" s="848"/>
      <c r="AU72" s="848" t="s">
        <v>531</v>
      </c>
      <c r="AV72" s="848"/>
      <c r="AW72" s="848"/>
      <c r="AX72" s="848"/>
      <c r="AY72" s="848"/>
      <c r="AZ72" s="899"/>
      <c r="BA72" s="899"/>
      <c r="BB72" s="899"/>
      <c r="BC72" s="899"/>
      <c r="BD72" s="900"/>
      <c r="BE72" s="216"/>
      <c r="BF72" s="216"/>
      <c r="BG72" s="216"/>
      <c r="BH72" s="216"/>
      <c r="BI72" s="216"/>
      <c r="BJ72" s="216"/>
      <c r="BK72" s="216"/>
      <c r="BL72" s="216"/>
      <c r="BM72" s="216"/>
      <c r="BN72" s="216"/>
      <c r="BO72" s="216"/>
      <c r="BP72" s="216"/>
      <c r="BQ72" s="213">
        <v>66</v>
      </c>
      <c r="BR72" s="218"/>
      <c r="BS72" s="880"/>
      <c r="BT72" s="881"/>
      <c r="BU72" s="881"/>
      <c r="BV72" s="881"/>
      <c r="BW72" s="881"/>
      <c r="BX72" s="881"/>
      <c r="BY72" s="881"/>
      <c r="BZ72" s="881"/>
      <c r="CA72" s="881"/>
      <c r="CB72" s="881"/>
      <c r="CC72" s="881"/>
      <c r="CD72" s="881"/>
      <c r="CE72" s="881"/>
      <c r="CF72" s="881"/>
      <c r="CG72" s="882"/>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197"/>
    </row>
    <row r="73" spans="1:131" s="198" customFormat="1" ht="26.25" customHeight="1" x14ac:dyDescent="0.15">
      <c r="A73" s="212">
        <v>6</v>
      </c>
      <c r="B73" s="893"/>
      <c r="C73" s="894"/>
      <c r="D73" s="894"/>
      <c r="E73" s="894"/>
      <c r="F73" s="894"/>
      <c r="G73" s="894"/>
      <c r="H73" s="894"/>
      <c r="I73" s="894"/>
      <c r="J73" s="894"/>
      <c r="K73" s="894"/>
      <c r="L73" s="894"/>
      <c r="M73" s="894"/>
      <c r="N73" s="894"/>
      <c r="O73" s="894"/>
      <c r="P73" s="895"/>
      <c r="Q73" s="901"/>
      <c r="R73" s="848"/>
      <c r="S73" s="848"/>
      <c r="T73" s="848"/>
      <c r="U73" s="848"/>
      <c r="V73" s="848"/>
      <c r="W73" s="848"/>
      <c r="X73" s="848"/>
      <c r="Y73" s="848"/>
      <c r="Z73" s="848"/>
      <c r="AA73" s="848"/>
      <c r="AB73" s="848"/>
      <c r="AC73" s="848"/>
      <c r="AD73" s="848"/>
      <c r="AE73" s="848"/>
      <c r="AF73" s="848"/>
      <c r="AG73" s="848"/>
      <c r="AH73" s="848"/>
      <c r="AI73" s="848"/>
      <c r="AJ73" s="848"/>
      <c r="AK73" s="848"/>
      <c r="AL73" s="848"/>
      <c r="AM73" s="848"/>
      <c r="AN73" s="848"/>
      <c r="AO73" s="848"/>
      <c r="AP73" s="848"/>
      <c r="AQ73" s="848"/>
      <c r="AR73" s="848"/>
      <c r="AS73" s="848"/>
      <c r="AT73" s="848"/>
      <c r="AU73" s="848"/>
      <c r="AV73" s="848"/>
      <c r="AW73" s="848"/>
      <c r="AX73" s="848"/>
      <c r="AY73" s="848"/>
      <c r="AZ73" s="899"/>
      <c r="BA73" s="899"/>
      <c r="BB73" s="899"/>
      <c r="BC73" s="899"/>
      <c r="BD73" s="900"/>
      <c r="BE73" s="216"/>
      <c r="BF73" s="216"/>
      <c r="BG73" s="216"/>
      <c r="BH73" s="216"/>
      <c r="BI73" s="216"/>
      <c r="BJ73" s="216"/>
      <c r="BK73" s="216"/>
      <c r="BL73" s="216"/>
      <c r="BM73" s="216"/>
      <c r="BN73" s="216"/>
      <c r="BO73" s="216"/>
      <c r="BP73" s="216"/>
      <c r="BQ73" s="213">
        <v>67</v>
      </c>
      <c r="BR73" s="218"/>
      <c r="BS73" s="880"/>
      <c r="BT73" s="881"/>
      <c r="BU73" s="881"/>
      <c r="BV73" s="881"/>
      <c r="BW73" s="881"/>
      <c r="BX73" s="881"/>
      <c r="BY73" s="881"/>
      <c r="BZ73" s="881"/>
      <c r="CA73" s="881"/>
      <c r="CB73" s="881"/>
      <c r="CC73" s="881"/>
      <c r="CD73" s="881"/>
      <c r="CE73" s="881"/>
      <c r="CF73" s="881"/>
      <c r="CG73" s="882"/>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197"/>
    </row>
    <row r="74" spans="1:131" s="198" customFormat="1" ht="26.25" customHeight="1" x14ac:dyDescent="0.15">
      <c r="A74" s="212">
        <v>7</v>
      </c>
      <c r="B74" s="893"/>
      <c r="C74" s="894"/>
      <c r="D74" s="894"/>
      <c r="E74" s="894"/>
      <c r="F74" s="894"/>
      <c r="G74" s="894"/>
      <c r="H74" s="894"/>
      <c r="I74" s="894"/>
      <c r="J74" s="894"/>
      <c r="K74" s="894"/>
      <c r="L74" s="894"/>
      <c r="M74" s="894"/>
      <c r="N74" s="894"/>
      <c r="O74" s="894"/>
      <c r="P74" s="895"/>
      <c r="Q74" s="901"/>
      <c r="R74" s="848"/>
      <c r="S74" s="848"/>
      <c r="T74" s="848"/>
      <c r="U74" s="848"/>
      <c r="V74" s="848"/>
      <c r="W74" s="848"/>
      <c r="X74" s="848"/>
      <c r="Y74" s="848"/>
      <c r="Z74" s="848"/>
      <c r="AA74" s="848"/>
      <c r="AB74" s="848"/>
      <c r="AC74" s="848"/>
      <c r="AD74" s="848"/>
      <c r="AE74" s="848"/>
      <c r="AF74" s="848"/>
      <c r="AG74" s="848"/>
      <c r="AH74" s="848"/>
      <c r="AI74" s="848"/>
      <c r="AJ74" s="848"/>
      <c r="AK74" s="848"/>
      <c r="AL74" s="848"/>
      <c r="AM74" s="848"/>
      <c r="AN74" s="848"/>
      <c r="AO74" s="848"/>
      <c r="AP74" s="848"/>
      <c r="AQ74" s="848"/>
      <c r="AR74" s="848"/>
      <c r="AS74" s="848"/>
      <c r="AT74" s="848"/>
      <c r="AU74" s="848"/>
      <c r="AV74" s="848"/>
      <c r="AW74" s="848"/>
      <c r="AX74" s="848"/>
      <c r="AY74" s="848"/>
      <c r="AZ74" s="899"/>
      <c r="BA74" s="899"/>
      <c r="BB74" s="899"/>
      <c r="BC74" s="899"/>
      <c r="BD74" s="900"/>
      <c r="BE74" s="216"/>
      <c r="BF74" s="216"/>
      <c r="BG74" s="216"/>
      <c r="BH74" s="216"/>
      <c r="BI74" s="216"/>
      <c r="BJ74" s="216"/>
      <c r="BK74" s="216"/>
      <c r="BL74" s="216"/>
      <c r="BM74" s="216"/>
      <c r="BN74" s="216"/>
      <c r="BO74" s="216"/>
      <c r="BP74" s="216"/>
      <c r="BQ74" s="213">
        <v>68</v>
      </c>
      <c r="BR74" s="218"/>
      <c r="BS74" s="880"/>
      <c r="BT74" s="881"/>
      <c r="BU74" s="881"/>
      <c r="BV74" s="881"/>
      <c r="BW74" s="881"/>
      <c r="BX74" s="881"/>
      <c r="BY74" s="881"/>
      <c r="BZ74" s="881"/>
      <c r="CA74" s="881"/>
      <c r="CB74" s="881"/>
      <c r="CC74" s="881"/>
      <c r="CD74" s="881"/>
      <c r="CE74" s="881"/>
      <c r="CF74" s="881"/>
      <c r="CG74" s="882"/>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197"/>
    </row>
    <row r="75" spans="1:131" s="198" customFormat="1" ht="26.25" customHeight="1" x14ac:dyDescent="0.15">
      <c r="A75" s="212">
        <v>8</v>
      </c>
      <c r="B75" s="893"/>
      <c r="C75" s="894"/>
      <c r="D75" s="894"/>
      <c r="E75" s="894"/>
      <c r="F75" s="894"/>
      <c r="G75" s="894"/>
      <c r="H75" s="894"/>
      <c r="I75" s="894"/>
      <c r="J75" s="894"/>
      <c r="K75" s="894"/>
      <c r="L75" s="894"/>
      <c r="M75" s="894"/>
      <c r="N75" s="894"/>
      <c r="O75" s="894"/>
      <c r="P75" s="895"/>
      <c r="Q75" s="896"/>
      <c r="R75" s="897"/>
      <c r="S75" s="897"/>
      <c r="T75" s="897"/>
      <c r="U75" s="847"/>
      <c r="V75" s="898"/>
      <c r="W75" s="897"/>
      <c r="X75" s="897"/>
      <c r="Y75" s="897"/>
      <c r="Z75" s="847"/>
      <c r="AA75" s="898"/>
      <c r="AB75" s="897"/>
      <c r="AC75" s="897"/>
      <c r="AD75" s="897"/>
      <c r="AE75" s="847"/>
      <c r="AF75" s="898"/>
      <c r="AG75" s="897"/>
      <c r="AH75" s="897"/>
      <c r="AI75" s="897"/>
      <c r="AJ75" s="847"/>
      <c r="AK75" s="898"/>
      <c r="AL75" s="897"/>
      <c r="AM75" s="897"/>
      <c r="AN75" s="897"/>
      <c r="AO75" s="847"/>
      <c r="AP75" s="898"/>
      <c r="AQ75" s="897"/>
      <c r="AR75" s="897"/>
      <c r="AS75" s="897"/>
      <c r="AT75" s="847"/>
      <c r="AU75" s="898"/>
      <c r="AV75" s="897"/>
      <c r="AW75" s="897"/>
      <c r="AX75" s="897"/>
      <c r="AY75" s="847"/>
      <c r="AZ75" s="899"/>
      <c r="BA75" s="899"/>
      <c r="BB75" s="899"/>
      <c r="BC75" s="899"/>
      <c r="BD75" s="900"/>
      <c r="BE75" s="216"/>
      <c r="BF75" s="216"/>
      <c r="BG75" s="216"/>
      <c r="BH75" s="216"/>
      <c r="BI75" s="216"/>
      <c r="BJ75" s="216"/>
      <c r="BK75" s="216"/>
      <c r="BL75" s="216"/>
      <c r="BM75" s="216"/>
      <c r="BN75" s="216"/>
      <c r="BO75" s="216"/>
      <c r="BP75" s="216"/>
      <c r="BQ75" s="213">
        <v>69</v>
      </c>
      <c r="BR75" s="218"/>
      <c r="BS75" s="880"/>
      <c r="BT75" s="881"/>
      <c r="BU75" s="881"/>
      <c r="BV75" s="881"/>
      <c r="BW75" s="881"/>
      <c r="BX75" s="881"/>
      <c r="BY75" s="881"/>
      <c r="BZ75" s="881"/>
      <c r="CA75" s="881"/>
      <c r="CB75" s="881"/>
      <c r="CC75" s="881"/>
      <c r="CD75" s="881"/>
      <c r="CE75" s="881"/>
      <c r="CF75" s="881"/>
      <c r="CG75" s="882"/>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197"/>
    </row>
    <row r="76" spans="1:131" s="198" customFormat="1" ht="26.25" customHeight="1" x14ac:dyDescent="0.15">
      <c r="A76" s="212">
        <v>9</v>
      </c>
      <c r="B76" s="893"/>
      <c r="C76" s="894"/>
      <c r="D76" s="894"/>
      <c r="E76" s="894"/>
      <c r="F76" s="894"/>
      <c r="G76" s="894"/>
      <c r="H76" s="894"/>
      <c r="I76" s="894"/>
      <c r="J76" s="894"/>
      <c r="K76" s="894"/>
      <c r="L76" s="894"/>
      <c r="M76" s="894"/>
      <c r="N76" s="894"/>
      <c r="O76" s="894"/>
      <c r="P76" s="895"/>
      <c r="Q76" s="896"/>
      <c r="R76" s="897"/>
      <c r="S76" s="897"/>
      <c r="T76" s="897"/>
      <c r="U76" s="847"/>
      <c r="V76" s="898"/>
      <c r="W76" s="897"/>
      <c r="X76" s="897"/>
      <c r="Y76" s="897"/>
      <c r="Z76" s="847"/>
      <c r="AA76" s="898"/>
      <c r="AB76" s="897"/>
      <c r="AC76" s="897"/>
      <c r="AD76" s="897"/>
      <c r="AE76" s="847"/>
      <c r="AF76" s="898"/>
      <c r="AG76" s="897"/>
      <c r="AH76" s="897"/>
      <c r="AI76" s="897"/>
      <c r="AJ76" s="847"/>
      <c r="AK76" s="898"/>
      <c r="AL76" s="897"/>
      <c r="AM76" s="897"/>
      <c r="AN76" s="897"/>
      <c r="AO76" s="847"/>
      <c r="AP76" s="898"/>
      <c r="AQ76" s="897"/>
      <c r="AR76" s="897"/>
      <c r="AS76" s="897"/>
      <c r="AT76" s="847"/>
      <c r="AU76" s="898"/>
      <c r="AV76" s="897"/>
      <c r="AW76" s="897"/>
      <c r="AX76" s="897"/>
      <c r="AY76" s="847"/>
      <c r="AZ76" s="899"/>
      <c r="BA76" s="899"/>
      <c r="BB76" s="899"/>
      <c r="BC76" s="899"/>
      <c r="BD76" s="900"/>
      <c r="BE76" s="216"/>
      <c r="BF76" s="216"/>
      <c r="BG76" s="216"/>
      <c r="BH76" s="216"/>
      <c r="BI76" s="216"/>
      <c r="BJ76" s="216"/>
      <c r="BK76" s="216"/>
      <c r="BL76" s="216"/>
      <c r="BM76" s="216"/>
      <c r="BN76" s="216"/>
      <c r="BO76" s="216"/>
      <c r="BP76" s="216"/>
      <c r="BQ76" s="213">
        <v>70</v>
      </c>
      <c r="BR76" s="218"/>
      <c r="BS76" s="880"/>
      <c r="BT76" s="881"/>
      <c r="BU76" s="881"/>
      <c r="BV76" s="881"/>
      <c r="BW76" s="881"/>
      <c r="BX76" s="881"/>
      <c r="BY76" s="881"/>
      <c r="BZ76" s="881"/>
      <c r="CA76" s="881"/>
      <c r="CB76" s="881"/>
      <c r="CC76" s="881"/>
      <c r="CD76" s="881"/>
      <c r="CE76" s="881"/>
      <c r="CF76" s="881"/>
      <c r="CG76" s="882"/>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197"/>
    </row>
    <row r="77" spans="1:131" s="198" customFormat="1" ht="26.25" customHeight="1" x14ac:dyDescent="0.15">
      <c r="A77" s="212">
        <v>10</v>
      </c>
      <c r="B77" s="893"/>
      <c r="C77" s="894"/>
      <c r="D77" s="894"/>
      <c r="E77" s="894"/>
      <c r="F77" s="894"/>
      <c r="G77" s="894"/>
      <c r="H77" s="894"/>
      <c r="I77" s="894"/>
      <c r="J77" s="894"/>
      <c r="K77" s="894"/>
      <c r="L77" s="894"/>
      <c r="M77" s="894"/>
      <c r="N77" s="894"/>
      <c r="O77" s="894"/>
      <c r="P77" s="895"/>
      <c r="Q77" s="896"/>
      <c r="R77" s="897"/>
      <c r="S77" s="897"/>
      <c r="T77" s="897"/>
      <c r="U77" s="847"/>
      <c r="V77" s="898"/>
      <c r="W77" s="897"/>
      <c r="X77" s="897"/>
      <c r="Y77" s="897"/>
      <c r="Z77" s="847"/>
      <c r="AA77" s="898"/>
      <c r="AB77" s="897"/>
      <c r="AC77" s="897"/>
      <c r="AD77" s="897"/>
      <c r="AE77" s="847"/>
      <c r="AF77" s="898"/>
      <c r="AG77" s="897"/>
      <c r="AH77" s="897"/>
      <c r="AI77" s="897"/>
      <c r="AJ77" s="847"/>
      <c r="AK77" s="898"/>
      <c r="AL77" s="897"/>
      <c r="AM77" s="897"/>
      <c r="AN77" s="897"/>
      <c r="AO77" s="847"/>
      <c r="AP77" s="898"/>
      <c r="AQ77" s="897"/>
      <c r="AR77" s="897"/>
      <c r="AS77" s="897"/>
      <c r="AT77" s="847"/>
      <c r="AU77" s="898"/>
      <c r="AV77" s="897"/>
      <c r="AW77" s="897"/>
      <c r="AX77" s="897"/>
      <c r="AY77" s="847"/>
      <c r="AZ77" s="899"/>
      <c r="BA77" s="899"/>
      <c r="BB77" s="899"/>
      <c r="BC77" s="899"/>
      <c r="BD77" s="900"/>
      <c r="BE77" s="216"/>
      <c r="BF77" s="216"/>
      <c r="BG77" s="216"/>
      <c r="BH77" s="216"/>
      <c r="BI77" s="216"/>
      <c r="BJ77" s="216"/>
      <c r="BK77" s="216"/>
      <c r="BL77" s="216"/>
      <c r="BM77" s="216"/>
      <c r="BN77" s="216"/>
      <c r="BO77" s="216"/>
      <c r="BP77" s="216"/>
      <c r="BQ77" s="213">
        <v>71</v>
      </c>
      <c r="BR77" s="218"/>
      <c r="BS77" s="880"/>
      <c r="BT77" s="881"/>
      <c r="BU77" s="881"/>
      <c r="BV77" s="881"/>
      <c r="BW77" s="881"/>
      <c r="BX77" s="881"/>
      <c r="BY77" s="881"/>
      <c r="BZ77" s="881"/>
      <c r="CA77" s="881"/>
      <c r="CB77" s="881"/>
      <c r="CC77" s="881"/>
      <c r="CD77" s="881"/>
      <c r="CE77" s="881"/>
      <c r="CF77" s="881"/>
      <c r="CG77" s="882"/>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197"/>
    </row>
    <row r="78" spans="1:131" s="198" customFormat="1" ht="26.25" customHeight="1" x14ac:dyDescent="0.15">
      <c r="A78" s="212">
        <v>11</v>
      </c>
      <c r="B78" s="893"/>
      <c r="C78" s="894"/>
      <c r="D78" s="894"/>
      <c r="E78" s="894"/>
      <c r="F78" s="894"/>
      <c r="G78" s="894"/>
      <c r="H78" s="894"/>
      <c r="I78" s="894"/>
      <c r="J78" s="894"/>
      <c r="K78" s="894"/>
      <c r="L78" s="894"/>
      <c r="M78" s="894"/>
      <c r="N78" s="894"/>
      <c r="O78" s="894"/>
      <c r="P78" s="895"/>
      <c r="Q78" s="901"/>
      <c r="R78" s="848"/>
      <c r="S78" s="848"/>
      <c r="T78" s="848"/>
      <c r="U78" s="848"/>
      <c r="V78" s="848"/>
      <c r="W78" s="848"/>
      <c r="X78" s="848"/>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8"/>
      <c r="AY78" s="848"/>
      <c r="AZ78" s="899"/>
      <c r="BA78" s="899"/>
      <c r="BB78" s="899"/>
      <c r="BC78" s="899"/>
      <c r="BD78" s="900"/>
      <c r="BE78" s="216"/>
      <c r="BF78" s="216"/>
      <c r="BG78" s="216"/>
      <c r="BH78" s="216"/>
      <c r="BI78" s="216"/>
      <c r="BJ78" s="219"/>
      <c r="BK78" s="219"/>
      <c r="BL78" s="219"/>
      <c r="BM78" s="219"/>
      <c r="BN78" s="219"/>
      <c r="BO78" s="216"/>
      <c r="BP78" s="216"/>
      <c r="BQ78" s="213">
        <v>72</v>
      </c>
      <c r="BR78" s="218"/>
      <c r="BS78" s="880"/>
      <c r="BT78" s="881"/>
      <c r="BU78" s="881"/>
      <c r="BV78" s="881"/>
      <c r="BW78" s="881"/>
      <c r="BX78" s="881"/>
      <c r="BY78" s="881"/>
      <c r="BZ78" s="881"/>
      <c r="CA78" s="881"/>
      <c r="CB78" s="881"/>
      <c r="CC78" s="881"/>
      <c r="CD78" s="881"/>
      <c r="CE78" s="881"/>
      <c r="CF78" s="881"/>
      <c r="CG78" s="882"/>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197"/>
    </row>
    <row r="79" spans="1:131" s="198" customFormat="1" ht="26.25" customHeight="1" x14ac:dyDescent="0.15">
      <c r="A79" s="212">
        <v>12</v>
      </c>
      <c r="B79" s="893"/>
      <c r="C79" s="894"/>
      <c r="D79" s="894"/>
      <c r="E79" s="894"/>
      <c r="F79" s="894"/>
      <c r="G79" s="894"/>
      <c r="H79" s="894"/>
      <c r="I79" s="894"/>
      <c r="J79" s="894"/>
      <c r="K79" s="894"/>
      <c r="L79" s="894"/>
      <c r="M79" s="894"/>
      <c r="N79" s="894"/>
      <c r="O79" s="894"/>
      <c r="P79" s="895"/>
      <c r="Q79" s="901"/>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848"/>
      <c r="AP79" s="848"/>
      <c r="AQ79" s="848"/>
      <c r="AR79" s="848"/>
      <c r="AS79" s="848"/>
      <c r="AT79" s="848"/>
      <c r="AU79" s="848"/>
      <c r="AV79" s="848"/>
      <c r="AW79" s="848"/>
      <c r="AX79" s="848"/>
      <c r="AY79" s="848"/>
      <c r="AZ79" s="899"/>
      <c r="BA79" s="899"/>
      <c r="BB79" s="899"/>
      <c r="BC79" s="899"/>
      <c r="BD79" s="900"/>
      <c r="BE79" s="216"/>
      <c r="BF79" s="216"/>
      <c r="BG79" s="216"/>
      <c r="BH79" s="216"/>
      <c r="BI79" s="216"/>
      <c r="BJ79" s="219"/>
      <c r="BK79" s="219"/>
      <c r="BL79" s="219"/>
      <c r="BM79" s="219"/>
      <c r="BN79" s="219"/>
      <c r="BO79" s="216"/>
      <c r="BP79" s="216"/>
      <c r="BQ79" s="213">
        <v>73</v>
      </c>
      <c r="BR79" s="218"/>
      <c r="BS79" s="880"/>
      <c r="BT79" s="881"/>
      <c r="BU79" s="881"/>
      <c r="BV79" s="881"/>
      <c r="BW79" s="881"/>
      <c r="BX79" s="881"/>
      <c r="BY79" s="881"/>
      <c r="BZ79" s="881"/>
      <c r="CA79" s="881"/>
      <c r="CB79" s="881"/>
      <c r="CC79" s="881"/>
      <c r="CD79" s="881"/>
      <c r="CE79" s="881"/>
      <c r="CF79" s="881"/>
      <c r="CG79" s="882"/>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197"/>
    </row>
    <row r="80" spans="1:131" s="198" customFormat="1" ht="26.25" customHeight="1" x14ac:dyDescent="0.15">
      <c r="A80" s="212">
        <v>13</v>
      </c>
      <c r="B80" s="893"/>
      <c r="C80" s="894"/>
      <c r="D80" s="894"/>
      <c r="E80" s="894"/>
      <c r="F80" s="894"/>
      <c r="G80" s="894"/>
      <c r="H80" s="894"/>
      <c r="I80" s="894"/>
      <c r="J80" s="894"/>
      <c r="K80" s="894"/>
      <c r="L80" s="894"/>
      <c r="M80" s="894"/>
      <c r="N80" s="894"/>
      <c r="O80" s="894"/>
      <c r="P80" s="895"/>
      <c r="Q80" s="901"/>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8"/>
      <c r="AY80" s="848"/>
      <c r="AZ80" s="899"/>
      <c r="BA80" s="899"/>
      <c r="BB80" s="899"/>
      <c r="BC80" s="899"/>
      <c r="BD80" s="900"/>
      <c r="BE80" s="216"/>
      <c r="BF80" s="216"/>
      <c r="BG80" s="216"/>
      <c r="BH80" s="216"/>
      <c r="BI80" s="216"/>
      <c r="BJ80" s="216"/>
      <c r="BK80" s="216"/>
      <c r="BL80" s="216"/>
      <c r="BM80" s="216"/>
      <c r="BN80" s="216"/>
      <c r="BO80" s="216"/>
      <c r="BP80" s="216"/>
      <c r="BQ80" s="213">
        <v>74</v>
      </c>
      <c r="BR80" s="218"/>
      <c r="BS80" s="880"/>
      <c r="BT80" s="881"/>
      <c r="BU80" s="881"/>
      <c r="BV80" s="881"/>
      <c r="BW80" s="881"/>
      <c r="BX80" s="881"/>
      <c r="BY80" s="881"/>
      <c r="BZ80" s="881"/>
      <c r="CA80" s="881"/>
      <c r="CB80" s="881"/>
      <c r="CC80" s="881"/>
      <c r="CD80" s="881"/>
      <c r="CE80" s="881"/>
      <c r="CF80" s="881"/>
      <c r="CG80" s="882"/>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197"/>
    </row>
    <row r="81" spans="1:131" s="198" customFormat="1" ht="26.25" customHeight="1" x14ac:dyDescent="0.15">
      <c r="A81" s="212">
        <v>14</v>
      </c>
      <c r="B81" s="893"/>
      <c r="C81" s="894"/>
      <c r="D81" s="894"/>
      <c r="E81" s="894"/>
      <c r="F81" s="894"/>
      <c r="G81" s="894"/>
      <c r="H81" s="894"/>
      <c r="I81" s="894"/>
      <c r="J81" s="894"/>
      <c r="K81" s="894"/>
      <c r="L81" s="894"/>
      <c r="M81" s="894"/>
      <c r="N81" s="894"/>
      <c r="O81" s="894"/>
      <c r="P81" s="895"/>
      <c r="Q81" s="901"/>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c r="AX81" s="848"/>
      <c r="AY81" s="848"/>
      <c r="AZ81" s="899"/>
      <c r="BA81" s="899"/>
      <c r="BB81" s="899"/>
      <c r="BC81" s="899"/>
      <c r="BD81" s="900"/>
      <c r="BE81" s="216"/>
      <c r="BF81" s="216"/>
      <c r="BG81" s="216"/>
      <c r="BH81" s="216"/>
      <c r="BI81" s="216"/>
      <c r="BJ81" s="216"/>
      <c r="BK81" s="216"/>
      <c r="BL81" s="216"/>
      <c r="BM81" s="216"/>
      <c r="BN81" s="216"/>
      <c r="BO81" s="216"/>
      <c r="BP81" s="216"/>
      <c r="BQ81" s="213">
        <v>75</v>
      </c>
      <c r="BR81" s="218"/>
      <c r="BS81" s="880"/>
      <c r="BT81" s="881"/>
      <c r="BU81" s="881"/>
      <c r="BV81" s="881"/>
      <c r="BW81" s="881"/>
      <c r="BX81" s="881"/>
      <c r="BY81" s="881"/>
      <c r="BZ81" s="881"/>
      <c r="CA81" s="881"/>
      <c r="CB81" s="881"/>
      <c r="CC81" s="881"/>
      <c r="CD81" s="881"/>
      <c r="CE81" s="881"/>
      <c r="CF81" s="881"/>
      <c r="CG81" s="882"/>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197"/>
    </row>
    <row r="82" spans="1:131" s="198" customFormat="1" ht="26.25" customHeight="1" x14ac:dyDescent="0.15">
      <c r="A82" s="212">
        <v>15</v>
      </c>
      <c r="B82" s="893"/>
      <c r="C82" s="894"/>
      <c r="D82" s="894"/>
      <c r="E82" s="894"/>
      <c r="F82" s="894"/>
      <c r="G82" s="894"/>
      <c r="H82" s="894"/>
      <c r="I82" s="894"/>
      <c r="J82" s="894"/>
      <c r="K82" s="894"/>
      <c r="L82" s="894"/>
      <c r="M82" s="894"/>
      <c r="N82" s="894"/>
      <c r="O82" s="894"/>
      <c r="P82" s="895"/>
      <c r="Q82" s="901"/>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99"/>
      <c r="BA82" s="899"/>
      <c r="BB82" s="899"/>
      <c r="BC82" s="899"/>
      <c r="BD82" s="900"/>
      <c r="BE82" s="216"/>
      <c r="BF82" s="216"/>
      <c r="BG82" s="216"/>
      <c r="BH82" s="216"/>
      <c r="BI82" s="216"/>
      <c r="BJ82" s="216"/>
      <c r="BK82" s="216"/>
      <c r="BL82" s="216"/>
      <c r="BM82" s="216"/>
      <c r="BN82" s="216"/>
      <c r="BO82" s="216"/>
      <c r="BP82" s="216"/>
      <c r="BQ82" s="213">
        <v>76</v>
      </c>
      <c r="BR82" s="218"/>
      <c r="BS82" s="880"/>
      <c r="BT82" s="881"/>
      <c r="BU82" s="881"/>
      <c r="BV82" s="881"/>
      <c r="BW82" s="881"/>
      <c r="BX82" s="881"/>
      <c r="BY82" s="881"/>
      <c r="BZ82" s="881"/>
      <c r="CA82" s="881"/>
      <c r="CB82" s="881"/>
      <c r="CC82" s="881"/>
      <c r="CD82" s="881"/>
      <c r="CE82" s="881"/>
      <c r="CF82" s="881"/>
      <c r="CG82" s="882"/>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197"/>
    </row>
    <row r="83" spans="1:131" s="198" customFormat="1" ht="26.25" customHeight="1" x14ac:dyDescent="0.15">
      <c r="A83" s="212">
        <v>16</v>
      </c>
      <c r="B83" s="893"/>
      <c r="C83" s="894"/>
      <c r="D83" s="894"/>
      <c r="E83" s="894"/>
      <c r="F83" s="894"/>
      <c r="G83" s="894"/>
      <c r="H83" s="894"/>
      <c r="I83" s="894"/>
      <c r="J83" s="894"/>
      <c r="K83" s="894"/>
      <c r="L83" s="894"/>
      <c r="M83" s="894"/>
      <c r="N83" s="894"/>
      <c r="O83" s="894"/>
      <c r="P83" s="895"/>
      <c r="Q83" s="901"/>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99"/>
      <c r="BA83" s="899"/>
      <c r="BB83" s="899"/>
      <c r="BC83" s="899"/>
      <c r="BD83" s="900"/>
      <c r="BE83" s="216"/>
      <c r="BF83" s="216"/>
      <c r="BG83" s="216"/>
      <c r="BH83" s="216"/>
      <c r="BI83" s="216"/>
      <c r="BJ83" s="216"/>
      <c r="BK83" s="216"/>
      <c r="BL83" s="216"/>
      <c r="BM83" s="216"/>
      <c r="BN83" s="216"/>
      <c r="BO83" s="216"/>
      <c r="BP83" s="216"/>
      <c r="BQ83" s="213">
        <v>77</v>
      </c>
      <c r="BR83" s="218"/>
      <c r="BS83" s="880"/>
      <c r="BT83" s="881"/>
      <c r="BU83" s="881"/>
      <c r="BV83" s="881"/>
      <c r="BW83" s="881"/>
      <c r="BX83" s="881"/>
      <c r="BY83" s="881"/>
      <c r="BZ83" s="881"/>
      <c r="CA83" s="881"/>
      <c r="CB83" s="881"/>
      <c r="CC83" s="881"/>
      <c r="CD83" s="881"/>
      <c r="CE83" s="881"/>
      <c r="CF83" s="881"/>
      <c r="CG83" s="882"/>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197"/>
    </row>
    <row r="84" spans="1:131" s="198" customFormat="1" ht="26.25" customHeight="1" x14ac:dyDescent="0.15">
      <c r="A84" s="212">
        <v>17</v>
      </c>
      <c r="B84" s="893"/>
      <c r="C84" s="894"/>
      <c r="D84" s="894"/>
      <c r="E84" s="894"/>
      <c r="F84" s="894"/>
      <c r="G84" s="894"/>
      <c r="H84" s="894"/>
      <c r="I84" s="894"/>
      <c r="J84" s="894"/>
      <c r="K84" s="894"/>
      <c r="L84" s="894"/>
      <c r="M84" s="894"/>
      <c r="N84" s="894"/>
      <c r="O84" s="894"/>
      <c r="P84" s="895"/>
      <c r="Q84" s="901"/>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99"/>
      <c r="BA84" s="899"/>
      <c r="BB84" s="899"/>
      <c r="BC84" s="899"/>
      <c r="BD84" s="900"/>
      <c r="BE84" s="216"/>
      <c r="BF84" s="216"/>
      <c r="BG84" s="216"/>
      <c r="BH84" s="216"/>
      <c r="BI84" s="216"/>
      <c r="BJ84" s="216"/>
      <c r="BK84" s="216"/>
      <c r="BL84" s="216"/>
      <c r="BM84" s="216"/>
      <c r="BN84" s="216"/>
      <c r="BO84" s="216"/>
      <c r="BP84" s="216"/>
      <c r="BQ84" s="213">
        <v>78</v>
      </c>
      <c r="BR84" s="218"/>
      <c r="BS84" s="880"/>
      <c r="BT84" s="881"/>
      <c r="BU84" s="881"/>
      <c r="BV84" s="881"/>
      <c r="BW84" s="881"/>
      <c r="BX84" s="881"/>
      <c r="BY84" s="881"/>
      <c r="BZ84" s="881"/>
      <c r="CA84" s="881"/>
      <c r="CB84" s="881"/>
      <c r="CC84" s="881"/>
      <c r="CD84" s="881"/>
      <c r="CE84" s="881"/>
      <c r="CF84" s="881"/>
      <c r="CG84" s="882"/>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197"/>
    </row>
    <row r="85" spans="1:131" s="198" customFormat="1" ht="26.25" customHeight="1" x14ac:dyDescent="0.15">
      <c r="A85" s="212">
        <v>18</v>
      </c>
      <c r="B85" s="893"/>
      <c r="C85" s="894"/>
      <c r="D85" s="894"/>
      <c r="E85" s="894"/>
      <c r="F85" s="894"/>
      <c r="G85" s="894"/>
      <c r="H85" s="894"/>
      <c r="I85" s="894"/>
      <c r="J85" s="894"/>
      <c r="K85" s="894"/>
      <c r="L85" s="894"/>
      <c r="M85" s="894"/>
      <c r="N85" s="894"/>
      <c r="O85" s="894"/>
      <c r="P85" s="895"/>
      <c r="Q85" s="901"/>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99"/>
      <c r="BA85" s="899"/>
      <c r="BB85" s="899"/>
      <c r="BC85" s="899"/>
      <c r="BD85" s="900"/>
      <c r="BE85" s="216"/>
      <c r="BF85" s="216"/>
      <c r="BG85" s="216"/>
      <c r="BH85" s="216"/>
      <c r="BI85" s="216"/>
      <c r="BJ85" s="216"/>
      <c r="BK85" s="216"/>
      <c r="BL85" s="216"/>
      <c r="BM85" s="216"/>
      <c r="BN85" s="216"/>
      <c r="BO85" s="216"/>
      <c r="BP85" s="216"/>
      <c r="BQ85" s="213">
        <v>79</v>
      </c>
      <c r="BR85" s="218"/>
      <c r="BS85" s="880"/>
      <c r="BT85" s="881"/>
      <c r="BU85" s="881"/>
      <c r="BV85" s="881"/>
      <c r="BW85" s="881"/>
      <c r="BX85" s="881"/>
      <c r="BY85" s="881"/>
      <c r="BZ85" s="881"/>
      <c r="CA85" s="881"/>
      <c r="CB85" s="881"/>
      <c r="CC85" s="881"/>
      <c r="CD85" s="881"/>
      <c r="CE85" s="881"/>
      <c r="CF85" s="881"/>
      <c r="CG85" s="882"/>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197"/>
    </row>
    <row r="86" spans="1:131" s="198" customFormat="1" ht="26.25" customHeight="1" x14ac:dyDescent="0.15">
      <c r="A86" s="212">
        <v>19</v>
      </c>
      <c r="B86" s="893"/>
      <c r="C86" s="894"/>
      <c r="D86" s="894"/>
      <c r="E86" s="894"/>
      <c r="F86" s="894"/>
      <c r="G86" s="894"/>
      <c r="H86" s="894"/>
      <c r="I86" s="894"/>
      <c r="J86" s="894"/>
      <c r="K86" s="894"/>
      <c r="L86" s="894"/>
      <c r="M86" s="894"/>
      <c r="N86" s="894"/>
      <c r="O86" s="894"/>
      <c r="P86" s="895"/>
      <c r="Q86" s="901"/>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99"/>
      <c r="BA86" s="899"/>
      <c r="BB86" s="899"/>
      <c r="BC86" s="899"/>
      <c r="BD86" s="900"/>
      <c r="BE86" s="216"/>
      <c r="BF86" s="216"/>
      <c r="BG86" s="216"/>
      <c r="BH86" s="216"/>
      <c r="BI86" s="216"/>
      <c r="BJ86" s="216"/>
      <c r="BK86" s="216"/>
      <c r="BL86" s="216"/>
      <c r="BM86" s="216"/>
      <c r="BN86" s="216"/>
      <c r="BO86" s="216"/>
      <c r="BP86" s="216"/>
      <c r="BQ86" s="213">
        <v>80</v>
      </c>
      <c r="BR86" s="218"/>
      <c r="BS86" s="880"/>
      <c r="BT86" s="881"/>
      <c r="BU86" s="881"/>
      <c r="BV86" s="881"/>
      <c r="BW86" s="881"/>
      <c r="BX86" s="881"/>
      <c r="BY86" s="881"/>
      <c r="BZ86" s="881"/>
      <c r="CA86" s="881"/>
      <c r="CB86" s="881"/>
      <c r="CC86" s="881"/>
      <c r="CD86" s="881"/>
      <c r="CE86" s="881"/>
      <c r="CF86" s="881"/>
      <c r="CG86" s="882"/>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197"/>
    </row>
    <row r="87" spans="1:131" s="198" customFormat="1" ht="26.25" customHeight="1" x14ac:dyDescent="0.15">
      <c r="A87" s="220">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6"/>
      <c r="BF87" s="216"/>
      <c r="BG87" s="216"/>
      <c r="BH87" s="216"/>
      <c r="BI87" s="216"/>
      <c r="BJ87" s="216"/>
      <c r="BK87" s="216"/>
      <c r="BL87" s="216"/>
      <c r="BM87" s="216"/>
      <c r="BN87" s="216"/>
      <c r="BO87" s="216"/>
      <c r="BP87" s="216"/>
      <c r="BQ87" s="213">
        <v>81</v>
      </c>
      <c r="BR87" s="218"/>
      <c r="BS87" s="880"/>
      <c r="BT87" s="881"/>
      <c r="BU87" s="881"/>
      <c r="BV87" s="881"/>
      <c r="BW87" s="881"/>
      <c r="BX87" s="881"/>
      <c r="BY87" s="881"/>
      <c r="BZ87" s="881"/>
      <c r="CA87" s="881"/>
      <c r="CB87" s="881"/>
      <c r="CC87" s="881"/>
      <c r="CD87" s="881"/>
      <c r="CE87" s="881"/>
      <c r="CF87" s="881"/>
      <c r="CG87" s="882"/>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197"/>
    </row>
    <row r="88" spans="1:131" s="198" customFormat="1" ht="26.25" customHeight="1" thickBot="1" x14ac:dyDescent="0.2">
      <c r="A88" s="215" t="s">
        <v>365</v>
      </c>
      <c r="B88" s="808" t="s">
        <v>385</v>
      </c>
      <c r="C88" s="809"/>
      <c r="D88" s="809"/>
      <c r="E88" s="809"/>
      <c r="F88" s="809"/>
      <c r="G88" s="809"/>
      <c r="H88" s="809"/>
      <c r="I88" s="809"/>
      <c r="J88" s="809"/>
      <c r="K88" s="809"/>
      <c r="L88" s="809"/>
      <c r="M88" s="809"/>
      <c r="N88" s="809"/>
      <c r="O88" s="809"/>
      <c r="P88" s="810"/>
      <c r="Q88" s="855"/>
      <c r="R88" s="856"/>
      <c r="S88" s="856"/>
      <c r="T88" s="856"/>
      <c r="U88" s="856"/>
      <c r="V88" s="856"/>
      <c r="W88" s="856"/>
      <c r="X88" s="856"/>
      <c r="Y88" s="856"/>
      <c r="Z88" s="856"/>
      <c r="AA88" s="856"/>
      <c r="AB88" s="856"/>
      <c r="AC88" s="856"/>
      <c r="AD88" s="856"/>
      <c r="AE88" s="856"/>
      <c r="AF88" s="859">
        <v>61799</v>
      </c>
      <c r="AG88" s="859"/>
      <c r="AH88" s="859"/>
      <c r="AI88" s="859"/>
      <c r="AJ88" s="859"/>
      <c r="AK88" s="856"/>
      <c r="AL88" s="856"/>
      <c r="AM88" s="856"/>
      <c r="AN88" s="856"/>
      <c r="AO88" s="856"/>
      <c r="AP88" s="859">
        <v>38327</v>
      </c>
      <c r="AQ88" s="859"/>
      <c r="AR88" s="859"/>
      <c r="AS88" s="859"/>
      <c r="AT88" s="859"/>
      <c r="AU88" s="859">
        <v>1004</v>
      </c>
      <c r="AV88" s="859"/>
      <c r="AW88" s="859"/>
      <c r="AX88" s="859"/>
      <c r="AY88" s="859"/>
      <c r="AZ88" s="864"/>
      <c r="BA88" s="864"/>
      <c r="BB88" s="864"/>
      <c r="BC88" s="864"/>
      <c r="BD88" s="865"/>
      <c r="BE88" s="216"/>
      <c r="BF88" s="216"/>
      <c r="BG88" s="216"/>
      <c r="BH88" s="216"/>
      <c r="BI88" s="216"/>
      <c r="BJ88" s="216"/>
      <c r="BK88" s="216"/>
      <c r="BL88" s="216"/>
      <c r="BM88" s="216"/>
      <c r="BN88" s="216"/>
      <c r="BO88" s="216"/>
      <c r="BP88" s="216"/>
      <c r="BQ88" s="213">
        <v>82</v>
      </c>
      <c r="BR88" s="218"/>
      <c r="BS88" s="880"/>
      <c r="BT88" s="881"/>
      <c r="BU88" s="881"/>
      <c r="BV88" s="881"/>
      <c r="BW88" s="881"/>
      <c r="BX88" s="881"/>
      <c r="BY88" s="881"/>
      <c r="BZ88" s="881"/>
      <c r="CA88" s="881"/>
      <c r="CB88" s="881"/>
      <c r="CC88" s="881"/>
      <c r="CD88" s="881"/>
      <c r="CE88" s="881"/>
      <c r="CF88" s="881"/>
      <c r="CG88" s="882"/>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0"/>
      <c r="BT89" s="881"/>
      <c r="BU89" s="881"/>
      <c r="BV89" s="881"/>
      <c r="BW89" s="881"/>
      <c r="BX89" s="881"/>
      <c r="BY89" s="881"/>
      <c r="BZ89" s="881"/>
      <c r="CA89" s="881"/>
      <c r="CB89" s="881"/>
      <c r="CC89" s="881"/>
      <c r="CD89" s="881"/>
      <c r="CE89" s="881"/>
      <c r="CF89" s="881"/>
      <c r="CG89" s="882"/>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0"/>
      <c r="BT90" s="881"/>
      <c r="BU90" s="881"/>
      <c r="BV90" s="881"/>
      <c r="BW90" s="881"/>
      <c r="BX90" s="881"/>
      <c r="BY90" s="881"/>
      <c r="BZ90" s="881"/>
      <c r="CA90" s="881"/>
      <c r="CB90" s="881"/>
      <c r="CC90" s="881"/>
      <c r="CD90" s="881"/>
      <c r="CE90" s="881"/>
      <c r="CF90" s="881"/>
      <c r="CG90" s="882"/>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0"/>
      <c r="BT91" s="881"/>
      <c r="BU91" s="881"/>
      <c r="BV91" s="881"/>
      <c r="BW91" s="881"/>
      <c r="BX91" s="881"/>
      <c r="BY91" s="881"/>
      <c r="BZ91" s="881"/>
      <c r="CA91" s="881"/>
      <c r="CB91" s="881"/>
      <c r="CC91" s="881"/>
      <c r="CD91" s="881"/>
      <c r="CE91" s="881"/>
      <c r="CF91" s="881"/>
      <c r="CG91" s="882"/>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0"/>
      <c r="BT92" s="881"/>
      <c r="BU92" s="881"/>
      <c r="BV92" s="881"/>
      <c r="BW92" s="881"/>
      <c r="BX92" s="881"/>
      <c r="BY92" s="881"/>
      <c r="BZ92" s="881"/>
      <c r="CA92" s="881"/>
      <c r="CB92" s="881"/>
      <c r="CC92" s="881"/>
      <c r="CD92" s="881"/>
      <c r="CE92" s="881"/>
      <c r="CF92" s="881"/>
      <c r="CG92" s="882"/>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0"/>
      <c r="BT93" s="881"/>
      <c r="BU93" s="881"/>
      <c r="BV93" s="881"/>
      <c r="BW93" s="881"/>
      <c r="BX93" s="881"/>
      <c r="BY93" s="881"/>
      <c r="BZ93" s="881"/>
      <c r="CA93" s="881"/>
      <c r="CB93" s="881"/>
      <c r="CC93" s="881"/>
      <c r="CD93" s="881"/>
      <c r="CE93" s="881"/>
      <c r="CF93" s="881"/>
      <c r="CG93" s="882"/>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0"/>
      <c r="BT94" s="881"/>
      <c r="BU94" s="881"/>
      <c r="BV94" s="881"/>
      <c r="BW94" s="881"/>
      <c r="BX94" s="881"/>
      <c r="BY94" s="881"/>
      <c r="BZ94" s="881"/>
      <c r="CA94" s="881"/>
      <c r="CB94" s="881"/>
      <c r="CC94" s="881"/>
      <c r="CD94" s="881"/>
      <c r="CE94" s="881"/>
      <c r="CF94" s="881"/>
      <c r="CG94" s="882"/>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0"/>
      <c r="BT95" s="881"/>
      <c r="BU95" s="881"/>
      <c r="BV95" s="881"/>
      <c r="BW95" s="881"/>
      <c r="BX95" s="881"/>
      <c r="BY95" s="881"/>
      <c r="BZ95" s="881"/>
      <c r="CA95" s="881"/>
      <c r="CB95" s="881"/>
      <c r="CC95" s="881"/>
      <c r="CD95" s="881"/>
      <c r="CE95" s="881"/>
      <c r="CF95" s="881"/>
      <c r="CG95" s="882"/>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0"/>
      <c r="BT96" s="881"/>
      <c r="BU96" s="881"/>
      <c r="BV96" s="881"/>
      <c r="BW96" s="881"/>
      <c r="BX96" s="881"/>
      <c r="BY96" s="881"/>
      <c r="BZ96" s="881"/>
      <c r="CA96" s="881"/>
      <c r="CB96" s="881"/>
      <c r="CC96" s="881"/>
      <c r="CD96" s="881"/>
      <c r="CE96" s="881"/>
      <c r="CF96" s="881"/>
      <c r="CG96" s="882"/>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0"/>
      <c r="BT97" s="881"/>
      <c r="BU97" s="881"/>
      <c r="BV97" s="881"/>
      <c r="BW97" s="881"/>
      <c r="BX97" s="881"/>
      <c r="BY97" s="881"/>
      <c r="BZ97" s="881"/>
      <c r="CA97" s="881"/>
      <c r="CB97" s="881"/>
      <c r="CC97" s="881"/>
      <c r="CD97" s="881"/>
      <c r="CE97" s="881"/>
      <c r="CF97" s="881"/>
      <c r="CG97" s="882"/>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0"/>
      <c r="BT98" s="881"/>
      <c r="BU98" s="881"/>
      <c r="BV98" s="881"/>
      <c r="BW98" s="881"/>
      <c r="BX98" s="881"/>
      <c r="BY98" s="881"/>
      <c r="BZ98" s="881"/>
      <c r="CA98" s="881"/>
      <c r="CB98" s="881"/>
      <c r="CC98" s="881"/>
      <c r="CD98" s="881"/>
      <c r="CE98" s="881"/>
      <c r="CF98" s="881"/>
      <c r="CG98" s="882"/>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0"/>
      <c r="BT99" s="881"/>
      <c r="BU99" s="881"/>
      <c r="BV99" s="881"/>
      <c r="BW99" s="881"/>
      <c r="BX99" s="881"/>
      <c r="BY99" s="881"/>
      <c r="BZ99" s="881"/>
      <c r="CA99" s="881"/>
      <c r="CB99" s="881"/>
      <c r="CC99" s="881"/>
      <c r="CD99" s="881"/>
      <c r="CE99" s="881"/>
      <c r="CF99" s="881"/>
      <c r="CG99" s="882"/>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0"/>
      <c r="BT100" s="881"/>
      <c r="BU100" s="881"/>
      <c r="BV100" s="881"/>
      <c r="BW100" s="881"/>
      <c r="BX100" s="881"/>
      <c r="BY100" s="881"/>
      <c r="BZ100" s="881"/>
      <c r="CA100" s="881"/>
      <c r="CB100" s="881"/>
      <c r="CC100" s="881"/>
      <c r="CD100" s="881"/>
      <c r="CE100" s="881"/>
      <c r="CF100" s="881"/>
      <c r="CG100" s="882"/>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0"/>
      <c r="BT101" s="881"/>
      <c r="BU101" s="881"/>
      <c r="BV101" s="881"/>
      <c r="BW101" s="881"/>
      <c r="BX101" s="881"/>
      <c r="BY101" s="881"/>
      <c r="BZ101" s="881"/>
      <c r="CA101" s="881"/>
      <c r="CB101" s="881"/>
      <c r="CC101" s="881"/>
      <c r="CD101" s="881"/>
      <c r="CE101" s="881"/>
      <c r="CF101" s="881"/>
      <c r="CG101" s="882"/>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386</v>
      </c>
      <c r="BS102" s="809"/>
      <c r="BT102" s="809"/>
      <c r="BU102" s="809"/>
      <c r="BV102" s="809"/>
      <c r="BW102" s="809"/>
      <c r="BX102" s="809"/>
      <c r="BY102" s="809"/>
      <c r="BZ102" s="809"/>
      <c r="CA102" s="809"/>
      <c r="CB102" s="809"/>
      <c r="CC102" s="809"/>
      <c r="CD102" s="809"/>
      <c r="CE102" s="809"/>
      <c r="CF102" s="809"/>
      <c r="CG102" s="810"/>
      <c r="CH102" s="909"/>
      <c r="CI102" s="910"/>
      <c r="CJ102" s="910"/>
      <c r="CK102" s="910"/>
      <c r="CL102" s="911"/>
      <c r="CM102" s="909"/>
      <c r="CN102" s="910"/>
      <c r="CO102" s="910"/>
      <c r="CP102" s="910"/>
      <c r="CQ102" s="911"/>
      <c r="CR102" s="912">
        <v>66</v>
      </c>
      <c r="CS102" s="867"/>
      <c r="CT102" s="867"/>
      <c r="CU102" s="867"/>
      <c r="CV102" s="913"/>
      <c r="CW102" s="912">
        <v>212</v>
      </c>
      <c r="CX102" s="867"/>
      <c r="CY102" s="867"/>
      <c r="CZ102" s="867"/>
      <c r="DA102" s="913"/>
      <c r="DB102" s="912">
        <v>1891</v>
      </c>
      <c r="DC102" s="867"/>
      <c r="DD102" s="867"/>
      <c r="DE102" s="867"/>
      <c r="DF102" s="913"/>
      <c r="DG102" s="912" t="s">
        <v>527</v>
      </c>
      <c r="DH102" s="867"/>
      <c r="DI102" s="867"/>
      <c r="DJ102" s="867"/>
      <c r="DK102" s="913"/>
      <c r="DL102" s="912" t="s">
        <v>527</v>
      </c>
      <c r="DM102" s="867"/>
      <c r="DN102" s="867"/>
      <c r="DO102" s="867"/>
      <c r="DP102" s="913"/>
      <c r="DQ102" s="912" t="s">
        <v>527</v>
      </c>
      <c r="DR102" s="867"/>
      <c r="DS102" s="867"/>
      <c r="DT102" s="867"/>
      <c r="DU102" s="913"/>
      <c r="DV102" s="938"/>
      <c r="DW102" s="939"/>
      <c r="DX102" s="939"/>
      <c r="DY102" s="939"/>
      <c r="DZ102" s="940"/>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1" t="s">
        <v>387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2" t="s">
        <v>388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3" t="s">
        <v>391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392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7" customFormat="1" ht="26.25" customHeight="1" x14ac:dyDescent="0.15">
      <c r="A109" s="936" t="s">
        <v>393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394</v>
      </c>
      <c r="AB109" s="915"/>
      <c r="AC109" s="915"/>
      <c r="AD109" s="915"/>
      <c r="AE109" s="916"/>
      <c r="AF109" s="914" t="s">
        <v>285</v>
      </c>
      <c r="AG109" s="915"/>
      <c r="AH109" s="915"/>
      <c r="AI109" s="915"/>
      <c r="AJ109" s="916"/>
      <c r="AK109" s="914" t="s">
        <v>284</v>
      </c>
      <c r="AL109" s="915"/>
      <c r="AM109" s="915"/>
      <c r="AN109" s="915"/>
      <c r="AO109" s="916"/>
      <c r="AP109" s="914" t="s">
        <v>395</v>
      </c>
      <c r="AQ109" s="915"/>
      <c r="AR109" s="915"/>
      <c r="AS109" s="915"/>
      <c r="AT109" s="917"/>
      <c r="AU109" s="936" t="s">
        <v>393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394</v>
      </c>
      <c r="BR109" s="915"/>
      <c r="BS109" s="915"/>
      <c r="BT109" s="915"/>
      <c r="BU109" s="916"/>
      <c r="BV109" s="914" t="s">
        <v>285</v>
      </c>
      <c r="BW109" s="915"/>
      <c r="BX109" s="915"/>
      <c r="BY109" s="915"/>
      <c r="BZ109" s="916"/>
      <c r="CA109" s="914" t="s">
        <v>284</v>
      </c>
      <c r="CB109" s="915"/>
      <c r="CC109" s="915"/>
      <c r="CD109" s="915"/>
      <c r="CE109" s="916"/>
      <c r="CF109" s="937" t="s">
        <v>395</v>
      </c>
      <c r="CG109" s="937"/>
      <c r="CH109" s="937"/>
      <c r="CI109" s="937"/>
      <c r="CJ109" s="937"/>
      <c r="CK109" s="914" t="s">
        <v>396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394</v>
      </c>
      <c r="DH109" s="915"/>
      <c r="DI109" s="915"/>
      <c r="DJ109" s="915"/>
      <c r="DK109" s="916"/>
      <c r="DL109" s="914" t="s">
        <v>285</v>
      </c>
      <c r="DM109" s="915"/>
      <c r="DN109" s="915"/>
      <c r="DO109" s="915"/>
      <c r="DP109" s="916"/>
      <c r="DQ109" s="914" t="s">
        <v>284</v>
      </c>
      <c r="DR109" s="915"/>
      <c r="DS109" s="915"/>
      <c r="DT109" s="915"/>
      <c r="DU109" s="916"/>
      <c r="DV109" s="914" t="s">
        <v>395</v>
      </c>
      <c r="DW109" s="915"/>
      <c r="DX109" s="915"/>
      <c r="DY109" s="915"/>
      <c r="DZ109" s="917"/>
    </row>
    <row r="110" spans="1:131" s="197" customFormat="1" ht="26.25" customHeight="1" x14ac:dyDescent="0.15">
      <c r="A110" s="918" t="s">
        <v>397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3569687</v>
      </c>
      <c r="AB110" s="922"/>
      <c r="AC110" s="922"/>
      <c r="AD110" s="922"/>
      <c r="AE110" s="923"/>
      <c r="AF110" s="924">
        <v>3355398</v>
      </c>
      <c r="AG110" s="922"/>
      <c r="AH110" s="922"/>
      <c r="AI110" s="922"/>
      <c r="AJ110" s="923"/>
      <c r="AK110" s="924">
        <v>3166843</v>
      </c>
      <c r="AL110" s="922"/>
      <c r="AM110" s="922"/>
      <c r="AN110" s="922"/>
      <c r="AO110" s="923"/>
      <c r="AP110" s="925">
        <v>4.0999999999999996</v>
      </c>
      <c r="AQ110" s="926"/>
      <c r="AR110" s="926"/>
      <c r="AS110" s="926"/>
      <c r="AT110" s="927"/>
      <c r="AU110" s="928" t="s">
        <v>60</v>
      </c>
      <c r="AV110" s="929"/>
      <c r="AW110" s="929"/>
      <c r="AX110" s="929"/>
      <c r="AY110" s="930"/>
      <c r="AZ110" s="972" t="s">
        <v>398</v>
      </c>
      <c r="BA110" s="919"/>
      <c r="BB110" s="919"/>
      <c r="BC110" s="919"/>
      <c r="BD110" s="919"/>
      <c r="BE110" s="919"/>
      <c r="BF110" s="919"/>
      <c r="BG110" s="919"/>
      <c r="BH110" s="919"/>
      <c r="BI110" s="919"/>
      <c r="BJ110" s="919"/>
      <c r="BK110" s="919"/>
      <c r="BL110" s="919"/>
      <c r="BM110" s="919"/>
      <c r="BN110" s="919"/>
      <c r="BO110" s="919"/>
      <c r="BP110" s="920"/>
      <c r="BQ110" s="958">
        <v>28084891</v>
      </c>
      <c r="BR110" s="959"/>
      <c r="BS110" s="959"/>
      <c r="BT110" s="959"/>
      <c r="BU110" s="959"/>
      <c r="BV110" s="959">
        <v>26157628</v>
      </c>
      <c r="BW110" s="959"/>
      <c r="BX110" s="959"/>
      <c r="BY110" s="959"/>
      <c r="BZ110" s="959"/>
      <c r="CA110" s="959">
        <v>25844219</v>
      </c>
      <c r="CB110" s="959"/>
      <c r="CC110" s="959"/>
      <c r="CD110" s="959"/>
      <c r="CE110" s="959"/>
      <c r="CF110" s="973">
        <v>33.6</v>
      </c>
      <c r="CG110" s="974"/>
      <c r="CH110" s="974"/>
      <c r="CI110" s="974"/>
      <c r="CJ110" s="974"/>
      <c r="CK110" s="975" t="s">
        <v>399</v>
      </c>
      <c r="CL110" s="976"/>
      <c r="CM110" s="955" t="s">
        <v>400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109</v>
      </c>
      <c r="DH110" s="959"/>
      <c r="DI110" s="959"/>
      <c r="DJ110" s="959"/>
      <c r="DK110" s="959"/>
      <c r="DL110" s="959" t="s">
        <v>109</v>
      </c>
      <c r="DM110" s="959"/>
      <c r="DN110" s="959"/>
      <c r="DO110" s="959"/>
      <c r="DP110" s="959"/>
      <c r="DQ110" s="959" t="s">
        <v>109</v>
      </c>
      <c r="DR110" s="959"/>
      <c r="DS110" s="959"/>
      <c r="DT110" s="959"/>
      <c r="DU110" s="959"/>
      <c r="DV110" s="960" t="s">
        <v>109</v>
      </c>
      <c r="DW110" s="960"/>
      <c r="DX110" s="960"/>
      <c r="DY110" s="960"/>
      <c r="DZ110" s="961"/>
    </row>
    <row r="111" spans="1:131" s="197" customFormat="1" ht="26.25" customHeight="1" x14ac:dyDescent="0.15">
      <c r="A111" s="962" t="s">
        <v>401</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109</v>
      </c>
      <c r="AB111" s="966"/>
      <c r="AC111" s="966"/>
      <c r="AD111" s="966"/>
      <c r="AE111" s="967"/>
      <c r="AF111" s="968" t="s">
        <v>109</v>
      </c>
      <c r="AG111" s="966"/>
      <c r="AH111" s="966"/>
      <c r="AI111" s="966"/>
      <c r="AJ111" s="967"/>
      <c r="AK111" s="968" t="s">
        <v>109</v>
      </c>
      <c r="AL111" s="966"/>
      <c r="AM111" s="966"/>
      <c r="AN111" s="966"/>
      <c r="AO111" s="967"/>
      <c r="AP111" s="969" t="s">
        <v>109</v>
      </c>
      <c r="AQ111" s="970"/>
      <c r="AR111" s="970"/>
      <c r="AS111" s="970"/>
      <c r="AT111" s="971"/>
      <c r="AU111" s="931"/>
      <c r="AV111" s="932"/>
      <c r="AW111" s="932"/>
      <c r="AX111" s="932"/>
      <c r="AY111" s="933"/>
      <c r="AZ111" s="981" t="s">
        <v>402</v>
      </c>
      <c r="BA111" s="982"/>
      <c r="BB111" s="982"/>
      <c r="BC111" s="982"/>
      <c r="BD111" s="982"/>
      <c r="BE111" s="982"/>
      <c r="BF111" s="982"/>
      <c r="BG111" s="982"/>
      <c r="BH111" s="982"/>
      <c r="BI111" s="982"/>
      <c r="BJ111" s="982"/>
      <c r="BK111" s="982"/>
      <c r="BL111" s="982"/>
      <c r="BM111" s="982"/>
      <c r="BN111" s="982"/>
      <c r="BO111" s="982"/>
      <c r="BP111" s="983"/>
      <c r="BQ111" s="951">
        <v>834490</v>
      </c>
      <c r="BR111" s="952"/>
      <c r="BS111" s="952"/>
      <c r="BT111" s="952"/>
      <c r="BU111" s="952"/>
      <c r="BV111" s="952">
        <v>1028839</v>
      </c>
      <c r="BW111" s="952"/>
      <c r="BX111" s="952"/>
      <c r="BY111" s="952"/>
      <c r="BZ111" s="952"/>
      <c r="CA111" s="952">
        <v>1498174</v>
      </c>
      <c r="CB111" s="952"/>
      <c r="CC111" s="952"/>
      <c r="CD111" s="952"/>
      <c r="CE111" s="952"/>
      <c r="CF111" s="946">
        <v>1.9</v>
      </c>
      <c r="CG111" s="947"/>
      <c r="CH111" s="947"/>
      <c r="CI111" s="947"/>
      <c r="CJ111" s="947"/>
      <c r="CK111" s="977"/>
      <c r="CL111" s="978"/>
      <c r="CM111" s="948" t="s">
        <v>403</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109</v>
      </c>
      <c r="DH111" s="952"/>
      <c r="DI111" s="952"/>
      <c r="DJ111" s="952"/>
      <c r="DK111" s="952"/>
      <c r="DL111" s="952" t="s">
        <v>109</v>
      </c>
      <c r="DM111" s="952"/>
      <c r="DN111" s="952"/>
      <c r="DO111" s="952"/>
      <c r="DP111" s="952"/>
      <c r="DQ111" s="952" t="s">
        <v>109</v>
      </c>
      <c r="DR111" s="952"/>
      <c r="DS111" s="952"/>
      <c r="DT111" s="952"/>
      <c r="DU111" s="952"/>
      <c r="DV111" s="953" t="s">
        <v>109</v>
      </c>
      <c r="DW111" s="953"/>
      <c r="DX111" s="953"/>
      <c r="DY111" s="953"/>
      <c r="DZ111" s="954"/>
    </row>
    <row r="112" spans="1:131" s="197" customFormat="1" ht="26.25" customHeight="1" x14ac:dyDescent="0.15">
      <c r="A112" s="984" t="s">
        <v>404</v>
      </c>
      <c r="B112" s="985"/>
      <c r="C112" s="982" t="s">
        <v>405</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v>64617</v>
      </c>
      <c r="AB112" s="991"/>
      <c r="AC112" s="991"/>
      <c r="AD112" s="991"/>
      <c r="AE112" s="992"/>
      <c r="AF112" s="993">
        <v>35183</v>
      </c>
      <c r="AG112" s="991"/>
      <c r="AH112" s="991"/>
      <c r="AI112" s="991"/>
      <c r="AJ112" s="992"/>
      <c r="AK112" s="993">
        <v>26683</v>
      </c>
      <c r="AL112" s="991"/>
      <c r="AM112" s="991"/>
      <c r="AN112" s="991"/>
      <c r="AO112" s="992"/>
      <c r="AP112" s="994">
        <v>0</v>
      </c>
      <c r="AQ112" s="995"/>
      <c r="AR112" s="995"/>
      <c r="AS112" s="995"/>
      <c r="AT112" s="996"/>
      <c r="AU112" s="931"/>
      <c r="AV112" s="932"/>
      <c r="AW112" s="932"/>
      <c r="AX112" s="932"/>
      <c r="AY112" s="933"/>
      <c r="AZ112" s="981" t="s">
        <v>406</v>
      </c>
      <c r="BA112" s="982"/>
      <c r="BB112" s="982"/>
      <c r="BC112" s="982"/>
      <c r="BD112" s="982"/>
      <c r="BE112" s="982"/>
      <c r="BF112" s="982"/>
      <c r="BG112" s="982"/>
      <c r="BH112" s="982"/>
      <c r="BI112" s="982"/>
      <c r="BJ112" s="982"/>
      <c r="BK112" s="982"/>
      <c r="BL112" s="982"/>
      <c r="BM112" s="982"/>
      <c r="BN112" s="982"/>
      <c r="BO112" s="982"/>
      <c r="BP112" s="983"/>
      <c r="BQ112" s="951" t="s">
        <v>109</v>
      </c>
      <c r="BR112" s="952"/>
      <c r="BS112" s="952"/>
      <c r="BT112" s="952"/>
      <c r="BU112" s="952"/>
      <c r="BV112" s="952" t="s">
        <v>109</v>
      </c>
      <c r="BW112" s="952"/>
      <c r="BX112" s="952"/>
      <c r="BY112" s="952"/>
      <c r="BZ112" s="952"/>
      <c r="CA112" s="952" t="s">
        <v>109</v>
      </c>
      <c r="CB112" s="952"/>
      <c r="CC112" s="952"/>
      <c r="CD112" s="952"/>
      <c r="CE112" s="952"/>
      <c r="CF112" s="946" t="s">
        <v>109</v>
      </c>
      <c r="CG112" s="947"/>
      <c r="CH112" s="947"/>
      <c r="CI112" s="947"/>
      <c r="CJ112" s="947"/>
      <c r="CK112" s="977"/>
      <c r="CL112" s="978"/>
      <c r="CM112" s="948" t="s">
        <v>407</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109</v>
      </c>
      <c r="DH112" s="952"/>
      <c r="DI112" s="952"/>
      <c r="DJ112" s="952"/>
      <c r="DK112" s="952"/>
      <c r="DL112" s="952" t="s">
        <v>109</v>
      </c>
      <c r="DM112" s="952"/>
      <c r="DN112" s="952"/>
      <c r="DO112" s="952"/>
      <c r="DP112" s="952"/>
      <c r="DQ112" s="952" t="s">
        <v>109</v>
      </c>
      <c r="DR112" s="952"/>
      <c r="DS112" s="952"/>
      <c r="DT112" s="952"/>
      <c r="DU112" s="952"/>
      <c r="DV112" s="953" t="s">
        <v>109</v>
      </c>
      <c r="DW112" s="953"/>
      <c r="DX112" s="953"/>
      <c r="DY112" s="953"/>
      <c r="DZ112" s="954"/>
    </row>
    <row r="113" spans="1:130" s="197" customFormat="1" ht="26.25" customHeight="1" x14ac:dyDescent="0.15">
      <c r="A113" s="986"/>
      <c r="B113" s="987"/>
      <c r="C113" s="982" t="s">
        <v>408</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t="s">
        <v>109</v>
      </c>
      <c r="AB113" s="966"/>
      <c r="AC113" s="966"/>
      <c r="AD113" s="966"/>
      <c r="AE113" s="967"/>
      <c r="AF113" s="968" t="s">
        <v>109</v>
      </c>
      <c r="AG113" s="966"/>
      <c r="AH113" s="966"/>
      <c r="AI113" s="966"/>
      <c r="AJ113" s="967"/>
      <c r="AK113" s="968" t="s">
        <v>109</v>
      </c>
      <c r="AL113" s="966"/>
      <c r="AM113" s="966"/>
      <c r="AN113" s="966"/>
      <c r="AO113" s="967"/>
      <c r="AP113" s="969" t="s">
        <v>109</v>
      </c>
      <c r="AQ113" s="970"/>
      <c r="AR113" s="970"/>
      <c r="AS113" s="970"/>
      <c r="AT113" s="971"/>
      <c r="AU113" s="931"/>
      <c r="AV113" s="932"/>
      <c r="AW113" s="932"/>
      <c r="AX113" s="932"/>
      <c r="AY113" s="933"/>
      <c r="AZ113" s="981" t="s">
        <v>409</v>
      </c>
      <c r="BA113" s="982"/>
      <c r="BB113" s="982"/>
      <c r="BC113" s="982"/>
      <c r="BD113" s="982"/>
      <c r="BE113" s="982"/>
      <c r="BF113" s="982"/>
      <c r="BG113" s="982"/>
      <c r="BH113" s="982"/>
      <c r="BI113" s="982"/>
      <c r="BJ113" s="982"/>
      <c r="BK113" s="982"/>
      <c r="BL113" s="982"/>
      <c r="BM113" s="982"/>
      <c r="BN113" s="982"/>
      <c r="BO113" s="982"/>
      <c r="BP113" s="983"/>
      <c r="BQ113" s="951">
        <v>1084164</v>
      </c>
      <c r="BR113" s="952"/>
      <c r="BS113" s="952"/>
      <c r="BT113" s="952"/>
      <c r="BU113" s="952"/>
      <c r="BV113" s="952">
        <v>1038535</v>
      </c>
      <c r="BW113" s="952"/>
      <c r="BX113" s="952"/>
      <c r="BY113" s="952"/>
      <c r="BZ113" s="952"/>
      <c r="CA113" s="952">
        <v>1003164</v>
      </c>
      <c r="CB113" s="952"/>
      <c r="CC113" s="952"/>
      <c r="CD113" s="952"/>
      <c r="CE113" s="952"/>
      <c r="CF113" s="946">
        <v>1.3</v>
      </c>
      <c r="CG113" s="947"/>
      <c r="CH113" s="947"/>
      <c r="CI113" s="947"/>
      <c r="CJ113" s="947"/>
      <c r="CK113" s="977"/>
      <c r="CL113" s="978"/>
      <c r="CM113" s="948" t="s">
        <v>410</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109</v>
      </c>
      <c r="DH113" s="991"/>
      <c r="DI113" s="991"/>
      <c r="DJ113" s="991"/>
      <c r="DK113" s="992"/>
      <c r="DL113" s="993" t="s">
        <v>109</v>
      </c>
      <c r="DM113" s="991"/>
      <c r="DN113" s="991"/>
      <c r="DO113" s="991"/>
      <c r="DP113" s="992"/>
      <c r="DQ113" s="993" t="s">
        <v>109</v>
      </c>
      <c r="DR113" s="991"/>
      <c r="DS113" s="991"/>
      <c r="DT113" s="991"/>
      <c r="DU113" s="992"/>
      <c r="DV113" s="994" t="s">
        <v>109</v>
      </c>
      <c r="DW113" s="995"/>
      <c r="DX113" s="995"/>
      <c r="DY113" s="995"/>
      <c r="DZ113" s="996"/>
    </row>
    <row r="114" spans="1:130" s="197" customFormat="1" ht="26.25" customHeight="1" x14ac:dyDescent="0.15">
      <c r="A114" s="986"/>
      <c r="B114" s="987"/>
      <c r="C114" s="982" t="s">
        <v>411</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216034</v>
      </c>
      <c r="AB114" s="991"/>
      <c r="AC114" s="991"/>
      <c r="AD114" s="991"/>
      <c r="AE114" s="992"/>
      <c r="AF114" s="993">
        <v>175758</v>
      </c>
      <c r="AG114" s="991"/>
      <c r="AH114" s="991"/>
      <c r="AI114" s="991"/>
      <c r="AJ114" s="992"/>
      <c r="AK114" s="993">
        <v>168946</v>
      </c>
      <c r="AL114" s="991"/>
      <c r="AM114" s="991"/>
      <c r="AN114" s="991"/>
      <c r="AO114" s="992"/>
      <c r="AP114" s="994">
        <v>0.2</v>
      </c>
      <c r="AQ114" s="995"/>
      <c r="AR114" s="995"/>
      <c r="AS114" s="995"/>
      <c r="AT114" s="996"/>
      <c r="AU114" s="931"/>
      <c r="AV114" s="932"/>
      <c r="AW114" s="932"/>
      <c r="AX114" s="932"/>
      <c r="AY114" s="933"/>
      <c r="AZ114" s="981" t="s">
        <v>412</v>
      </c>
      <c r="BA114" s="982"/>
      <c r="BB114" s="982"/>
      <c r="BC114" s="982"/>
      <c r="BD114" s="982"/>
      <c r="BE114" s="982"/>
      <c r="BF114" s="982"/>
      <c r="BG114" s="982"/>
      <c r="BH114" s="982"/>
      <c r="BI114" s="982"/>
      <c r="BJ114" s="982"/>
      <c r="BK114" s="982"/>
      <c r="BL114" s="982"/>
      <c r="BM114" s="982"/>
      <c r="BN114" s="982"/>
      <c r="BO114" s="982"/>
      <c r="BP114" s="983"/>
      <c r="BQ114" s="951">
        <v>19917844</v>
      </c>
      <c r="BR114" s="952"/>
      <c r="BS114" s="952"/>
      <c r="BT114" s="952"/>
      <c r="BU114" s="952"/>
      <c r="BV114" s="952">
        <v>20388503</v>
      </c>
      <c r="BW114" s="952"/>
      <c r="BX114" s="952"/>
      <c r="BY114" s="952"/>
      <c r="BZ114" s="952"/>
      <c r="CA114" s="952">
        <v>16761206</v>
      </c>
      <c r="CB114" s="952"/>
      <c r="CC114" s="952"/>
      <c r="CD114" s="952"/>
      <c r="CE114" s="952"/>
      <c r="CF114" s="946">
        <v>21.8</v>
      </c>
      <c r="CG114" s="947"/>
      <c r="CH114" s="947"/>
      <c r="CI114" s="947"/>
      <c r="CJ114" s="947"/>
      <c r="CK114" s="977"/>
      <c r="CL114" s="978"/>
      <c r="CM114" s="948" t="s">
        <v>413</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109</v>
      </c>
      <c r="DH114" s="991"/>
      <c r="DI114" s="991"/>
      <c r="DJ114" s="991"/>
      <c r="DK114" s="992"/>
      <c r="DL114" s="993" t="s">
        <v>109</v>
      </c>
      <c r="DM114" s="991"/>
      <c r="DN114" s="991"/>
      <c r="DO114" s="991"/>
      <c r="DP114" s="992"/>
      <c r="DQ114" s="993" t="s">
        <v>109</v>
      </c>
      <c r="DR114" s="991"/>
      <c r="DS114" s="991"/>
      <c r="DT114" s="991"/>
      <c r="DU114" s="992"/>
      <c r="DV114" s="994" t="s">
        <v>109</v>
      </c>
      <c r="DW114" s="995"/>
      <c r="DX114" s="995"/>
      <c r="DY114" s="995"/>
      <c r="DZ114" s="996"/>
    </row>
    <row r="115" spans="1:130" s="197" customFormat="1" ht="26.25" customHeight="1" x14ac:dyDescent="0.15">
      <c r="A115" s="986"/>
      <c r="B115" s="987"/>
      <c r="C115" s="982" t="s">
        <v>414</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96460</v>
      </c>
      <c r="AB115" s="966"/>
      <c r="AC115" s="966"/>
      <c r="AD115" s="966"/>
      <c r="AE115" s="967"/>
      <c r="AF115" s="968">
        <v>84210</v>
      </c>
      <c r="AG115" s="966"/>
      <c r="AH115" s="966"/>
      <c r="AI115" s="966"/>
      <c r="AJ115" s="967"/>
      <c r="AK115" s="968">
        <v>84210</v>
      </c>
      <c r="AL115" s="966"/>
      <c r="AM115" s="966"/>
      <c r="AN115" s="966"/>
      <c r="AO115" s="967"/>
      <c r="AP115" s="969">
        <v>0.1</v>
      </c>
      <c r="AQ115" s="970"/>
      <c r="AR115" s="970"/>
      <c r="AS115" s="970"/>
      <c r="AT115" s="971"/>
      <c r="AU115" s="931"/>
      <c r="AV115" s="932"/>
      <c r="AW115" s="932"/>
      <c r="AX115" s="932"/>
      <c r="AY115" s="933"/>
      <c r="AZ115" s="981" t="s">
        <v>415</v>
      </c>
      <c r="BA115" s="982"/>
      <c r="BB115" s="982"/>
      <c r="BC115" s="982"/>
      <c r="BD115" s="982"/>
      <c r="BE115" s="982"/>
      <c r="BF115" s="982"/>
      <c r="BG115" s="982"/>
      <c r="BH115" s="982"/>
      <c r="BI115" s="982"/>
      <c r="BJ115" s="982"/>
      <c r="BK115" s="982"/>
      <c r="BL115" s="982"/>
      <c r="BM115" s="982"/>
      <c r="BN115" s="982"/>
      <c r="BO115" s="982"/>
      <c r="BP115" s="983"/>
      <c r="BQ115" s="951" t="s">
        <v>109</v>
      </c>
      <c r="BR115" s="952"/>
      <c r="BS115" s="952"/>
      <c r="BT115" s="952"/>
      <c r="BU115" s="952"/>
      <c r="BV115" s="952" t="s">
        <v>109</v>
      </c>
      <c r="BW115" s="952"/>
      <c r="BX115" s="952"/>
      <c r="BY115" s="952"/>
      <c r="BZ115" s="952"/>
      <c r="CA115" s="952" t="s">
        <v>109</v>
      </c>
      <c r="CB115" s="952"/>
      <c r="CC115" s="952"/>
      <c r="CD115" s="952"/>
      <c r="CE115" s="952"/>
      <c r="CF115" s="946" t="s">
        <v>109</v>
      </c>
      <c r="CG115" s="947"/>
      <c r="CH115" s="947"/>
      <c r="CI115" s="947"/>
      <c r="CJ115" s="947"/>
      <c r="CK115" s="977"/>
      <c r="CL115" s="978"/>
      <c r="CM115" s="981" t="s">
        <v>416</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3"/>
      <c r="DG115" s="990">
        <v>445022</v>
      </c>
      <c r="DH115" s="991"/>
      <c r="DI115" s="991"/>
      <c r="DJ115" s="991"/>
      <c r="DK115" s="992"/>
      <c r="DL115" s="993">
        <v>944629</v>
      </c>
      <c r="DM115" s="991"/>
      <c r="DN115" s="991"/>
      <c r="DO115" s="991"/>
      <c r="DP115" s="992"/>
      <c r="DQ115" s="993">
        <v>1413964</v>
      </c>
      <c r="DR115" s="991"/>
      <c r="DS115" s="991"/>
      <c r="DT115" s="991"/>
      <c r="DU115" s="992"/>
      <c r="DV115" s="994">
        <v>1.8</v>
      </c>
      <c r="DW115" s="995"/>
      <c r="DX115" s="995"/>
      <c r="DY115" s="995"/>
      <c r="DZ115" s="996"/>
    </row>
    <row r="116" spans="1:130" s="197" customFormat="1" ht="26.25" customHeight="1" x14ac:dyDescent="0.15">
      <c r="A116" s="988"/>
      <c r="B116" s="989"/>
      <c r="C116" s="1003" t="s">
        <v>417</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0" t="s">
        <v>109</v>
      </c>
      <c r="AB116" s="991"/>
      <c r="AC116" s="991"/>
      <c r="AD116" s="991"/>
      <c r="AE116" s="992"/>
      <c r="AF116" s="993" t="s">
        <v>109</v>
      </c>
      <c r="AG116" s="991"/>
      <c r="AH116" s="991"/>
      <c r="AI116" s="991"/>
      <c r="AJ116" s="992"/>
      <c r="AK116" s="993" t="s">
        <v>109</v>
      </c>
      <c r="AL116" s="991"/>
      <c r="AM116" s="991"/>
      <c r="AN116" s="991"/>
      <c r="AO116" s="992"/>
      <c r="AP116" s="994" t="s">
        <v>109</v>
      </c>
      <c r="AQ116" s="995"/>
      <c r="AR116" s="995"/>
      <c r="AS116" s="995"/>
      <c r="AT116" s="996"/>
      <c r="AU116" s="931"/>
      <c r="AV116" s="932"/>
      <c r="AW116" s="932"/>
      <c r="AX116" s="932"/>
      <c r="AY116" s="933"/>
      <c r="AZ116" s="981" t="s">
        <v>418</v>
      </c>
      <c r="BA116" s="982"/>
      <c r="BB116" s="982"/>
      <c r="BC116" s="982"/>
      <c r="BD116" s="982"/>
      <c r="BE116" s="982"/>
      <c r="BF116" s="982"/>
      <c r="BG116" s="982"/>
      <c r="BH116" s="982"/>
      <c r="BI116" s="982"/>
      <c r="BJ116" s="982"/>
      <c r="BK116" s="982"/>
      <c r="BL116" s="982"/>
      <c r="BM116" s="982"/>
      <c r="BN116" s="982"/>
      <c r="BO116" s="982"/>
      <c r="BP116" s="983"/>
      <c r="BQ116" s="951" t="s">
        <v>109</v>
      </c>
      <c r="BR116" s="952"/>
      <c r="BS116" s="952"/>
      <c r="BT116" s="952"/>
      <c r="BU116" s="952"/>
      <c r="BV116" s="952" t="s">
        <v>109</v>
      </c>
      <c r="BW116" s="952"/>
      <c r="BX116" s="952"/>
      <c r="BY116" s="952"/>
      <c r="BZ116" s="952"/>
      <c r="CA116" s="952" t="s">
        <v>109</v>
      </c>
      <c r="CB116" s="952"/>
      <c r="CC116" s="952"/>
      <c r="CD116" s="952"/>
      <c r="CE116" s="952"/>
      <c r="CF116" s="946" t="s">
        <v>109</v>
      </c>
      <c r="CG116" s="947"/>
      <c r="CH116" s="947"/>
      <c r="CI116" s="947"/>
      <c r="CJ116" s="947"/>
      <c r="CK116" s="977"/>
      <c r="CL116" s="978"/>
      <c r="CM116" s="948" t="s">
        <v>419</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389468</v>
      </c>
      <c r="DH116" s="991"/>
      <c r="DI116" s="991"/>
      <c r="DJ116" s="991"/>
      <c r="DK116" s="992"/>
      <c r="DL116" s="993">
        <v>84210</v>
      </c>
      <c r="DM116" s="991"/>
      <c r="DN116" s="991"/>
      <c r="DO116" s="991"/>
      <c r="DP116" s="992"/>
      <c r="DQ116" s="993">
        <v>84210</v>
      </c>
      <c r="DR116" s="991"/>
      <c r="DS116" s="991"/>
      <c r="DT116" s="991"/>
      <c r="DU116" s="992"/>
      <c r="DV116" s="994">
        <v>0.1</v>
      </c>
      <c r="DW116" s="995"/>
      <c r="DX116" s="995"/>
      <c r="DY116" s="995"/>
      <c r="DZ116" s="996"/>
    </row>
    <row r="117" spans="1:130" s="197" customFormat="1" ht="26.25" customHeight="1" x14ac:dyDescent="0.15">
      <c r="A117" s="936" t="s">
        <v>168</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25" t="s">
        <v>420</v>
      </c>
      <c r="Z117" s="916"/>
      <c r="AA117" s="1028">
        <v>3946798</v>
      </c>
      <c r="AB117" s="998"/>
      <c r="AC117" s="998"/>
      <c r="AD117" s="998"/>
      <c r="AE117" s="999"/>
      <c r="AF117" s="997">
        <v>3650549</v>
      </c>
      <c r="AG117" s="998"/>
      <c r="AH117" s="998"/>
      <c r="AI117" s="998"/>
      <c r="AJ117" s="999"/>
      <c r="AK117" s="997">
        <v>3446682</v>
      </c>
      <c r="AL117" s="998"/>
      <c r="AM117" s="998"/>
      <c r="AN117" s="998"/>
      <c r="AO117" s="999"/>
      <c r="AP117" s="1000"/>
      <c r="AQ117" s="1001"/>
      <c r="AR117" s="1001"/>
      <c r="AS117" s="1001"/>
      <c r="AT117" s="1002"/>
      <c r="AU117" s="931"/>
      <c r="AV117" s="932"/>
      <c r="AW117" s="932"/>
      <c r="AX117" s="932"/>
      <c r="AY117" s="933"/>
      <c r="AZ117" s="1027" t="s">
        <v>421</v>
      </c>
      <c r="BA117" s="1003"/>
      <c r="BB117" s="1003"/>
      <c r="BC117" s="1003"/>
      <c r="BD117" s="1003"/>
      <c r="BE117" s="1003"/>
      <c r="BF117" s="1003"/>
      <c r="BG117" s="1003"/>
      <c r="BH117" s="1003"/>
      <c r="BI117" s="1003"/>
      <c r="BJ117" s="1003"/>
      <c r="BK117" s="1003"/>
      <c r="BL117" s="1003"/>
      <c r="BM117" s="1003"/>
      <c r="BN117" s="1003"/>
      <c r="BO117" s="1003"/>
      <c r="BP117" s="1004"/>
      <c r="BQ117" s="1017" t="s">
        <v>422</v>
      </c>
      <c r="BR117" s="1018"/>
      <c r="BS117" s="1018"/>
      <c r="BT117" s="1018"/>
      <c r="BU117" s="1018"/>
      <c r="BV117" s="1018" t="s">
        <v>422</v>
      </c>
      <c r="BW117" s="1018"/>
      <c r="BX117" s="1018"/>
      <c r="BY117" s="1018"/>
      <c r="BZ117" s="1018"/>
      <c r="CA117" s="1018" t="s">
        <v>422</v>
      </c>
      <c r="CB117" s="1018"/>
      <c r="CC117" s="1018"/>
      <c r="CD117" s="1018"/>
      <c r="CE117" s="1018"/>
      <c r="CF117" s="946" t="s">
        <v>422</v>
      </c>
      <c r="CG117" s="947"/>
      <c r="CH117" s="947"/>
      <c r="CI117" s="947"/>
      <c r="CJ117" s="947"/>
      <c r="CK117" s="977"/>
      <c r="CL117" s="978"/>
      <c r="CM117" s="948" t="s">
        <v>423</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422</v>
      </c>
      <c r="DH117" s="991"/>
      <c r="DI117" s="991"/>
      <c r="DJ117" s="991"/>
      <c r="DK117" s="992"/>
      <c r="DL117" s="993" t="s">
        <v>422</v>
      </c>
      <c r="DM117" s="991"/>
      <c r="DN117" s="991"/>
      <c r="DO117" s="991"/>
      <c r="DP117" s="992"/>
      <c r="DQ117" s="993" t="s">
        <v>422</v>
      </c>
      <c r="DR117" s="991"/>
      <c r="DS117" s="991"/>
      <c r="DT117" s="991"/>
      <c r="DU117" s="992"/>
      <c r="DV117" s="994" t="s">
        <v>422</v>
      </c>
      <c r="DW117" s="995"/>
      <c r="DX117" s="995"/>
      <c r="DY117" s="995"/>
      <c r="DZ117" s="996"/>
    </row>
    <row r="118" spans="1:130" s="197" customFormat="1" ht="26.25" customHeight="1" x14ac:dyDescent="0.15">
      <c r="A118" s="936" t="s">
        <v>396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394</v>
      </c>
      <c r="AB118" s="915"/>
      <c r="AC118" s="915"/>
      <c r="AD118" s="915"/>
      <c r="AE118" s="916"/>
      <c r="AF118" s="914" t="s">
        <v>285</v>
      </c>
      <c r="AG118" s="915"/>
      <c r="AH118" s="915"/>
      <c r="AI118" s="915"/>
      <c r="AJ118" s="916"/>
      <c r="AK118" s="914" t="s">
        <v>284</v>
      </c>
      <c r="AL118" s="915"/>
      <c r="AM118" s="915"/>
      <c r="AN118" s="915"/>
      <c r="AO118" s="916"/>
      <c r="AP118" s="1022" t="s">
        <v>395</v>
      </c>
      <c r="AQ118" s="1023"/>
      <c r="AR118" s="1023"/>
      <c r="AS118" s="1023"/>
      <c r="AT118" s="1024"/>
      <c r="AU118" s="934"/>
      <c r="AV118" s="935"/>
      <c r="AW118" s="935"/>
      <c r="AX118" s="935"/>
      <c r="AY118" s="935"/>
      <c r="AZ118" s="228" t="s">
        <v>168</v>
      </c>
      <c r="BA118" s="228"/>
      <c r="BB118" s="228"/>
      <c r="BC118" s="228"/>
      <c r="BD118" s="228"/>
      <c r="BE118" s="228"/>
      <c r="BF118" s="228"/>
      <c r="BG118" s="228"/>
      <c r="BH118" s="228"/>
      <c r="BI118" s="228"/>
      <c r="BJ118" s="228"/>
      <c r="BK118" s="228"/>
      <c r="BL118" s="228"/>
      <c r="BM118" s="228"/>
      <c r="BN118" s="228"/>
      <c r="BO118" s="1025" t="s">
        <v>424</v>
      </c>
      <c r="BP118" s="1026"/>
      <c r="BQ118" s="1017">
        <v>49921389</v>
      </c>
      <c r="BR118" s="1018"/>
      <c r="BS118" s="1018"/>
      <c r="BT118" s="1018"/>
      <c r="BU118" s="1018"/>
      <c r="BV118" s="1018">
        <v>48613505</v>
      </c>
      <c r="BW118" s="1018"/>
      <c r="BX118" s="1018"/>
      <c r="BY118" s="1018"/>
      <c r="BZ118" s="1018"/>
      <c r="CA118" s="1018">
        <v>45106763</v>
      </c>
      <c r="CB118" s="1018"/>
      <c r="CC118" s="1018"/>
      <c r="CD118" s="1018"/>
      <c r="CE118" s="1018"/>
      <c r="CF118" s="1019"/>
      <c r="CG118" s="1020"/>
      <c r="CH118" s="1020"/>
      <c r="CI118" s="1020"/>
      <c r="CJ118" s="1021"/>
      <c r="CK118" s="977"/>
      <c r="CL118" s="978"/>
      <c r="CM118" s="948" t="s">
        <v>425</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109</v>
      </c>
      <c r="DH118" s="991"/>
      <c r="DI118" s="991"/>
      <c r="DJ118" s="991"/>
      <c r="DK118" s="992"/>
      <c r="DL118" s="993" t="s">
        <v>109</v>
      </c>
      <c r="DM118" s="991"/>
      <c r="DN118" s="991"/>
      <c r="DO118" s="991"/>
      <c r="DP118" s="992"/>
      <c r="DQ118" s="993" t="s">
        <v>109</v>
      </c>
      <c r="DR118" s="991"/>
      <c r="DS118" s="991"/>
      <c r="DT118" s="991"/>
      <c r="DU118" s="992"/>
      <c r="DV118" s="994" t="s">
        <v>109</v>
      </c>
      <c r="DW118" s="995"/>
      <c r="DX118" s="995"/>
      <c r="DY118" s="995"/>
      <c r="DZ118" s="996"/>
    </row>
    <row r="119" spans="1:130" s="197" customFormat="1" ht="26.25" customHeight="1" x14ac:dyDescent="0.15">
      <c r="A119" s="1006" t="s">
        <v>399</v>
      </c>
      <c r="B119" s="976"/>
      <c r="C119" s="955" t="s">
        <v>400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1" t="s">
        <v>109</v>
      </c>
      <c r="AB119" s="922"/>
      <c r="AC119" s="922"/>
      <c r="AD119" s="922"/>
      <c r="AE119" s="923"/>
      <c r="AF119" s="924" t="s">
        <v>109</v>
      </c>
      <c r="AG119" s="922"/>
      <c r="AH119" s="922"/>
      <c r="AI119" s="922"/>
      <c r="AJ119" s="923"/>
      <c r="AK119" s="924" t="s">
        <v>109</v>
      </c>
      <c r="AL119" s="922"/>
      <c r="AM119" s="922"/>
      <c r="AN119" s="922"/>
      <c r="AO119" s="923"/>
      <c r="AP119" s="925" t="s">
        <v>109</v>
      </c>
      <c r="AQ119" s="926"/>
      <c r="AR119" s="926"/>
      <c r="AS119" s="926"/>
      <c r="AT119" s="927"/>
      <c r="AU119" s="1009" t="s">
        <v>426</v>
      </c>
      <c r="AV119" s="1010"/>
      <c r="AW119" s="1010"/>
      <c r="AX119" s="1010"/>
      <c r="AY119" s="1011"/>
      <c r="AZ119" s="972" t="s">
        <v>427</v>
      </c>
      <c r="BA119" s="919"/>
      <c r="BB119" s="919"/>
      <c r="BC119" s="919"/>
      <c r="BD119" s="919"/>
      <c r="BE119" s="919"/>
      <c r="BF119" s="919"/>
      <c r="BG119" s="919"/>
      <c r="BH119" s="919"/>
      <c r="BI119" s="919"/>
      <c r="BJ119" s="919"/>
      <c r="BK119" s="919"/>
      <c r="BL119" s="919"/>
      <c r="BM119" s="919"/>
      <c r="BN119" s="919"/>
      <c r="BO119" s="919"/>
      <c r="BP119" s="920"/>
      <c r="BQ119" s="958">
        <v>48401233</v>
      </c>
      <c r="BR119" s="959"/>
      <c r="BS119" s="959"/>
      <c r="BT119" s="959"/>
      <c r="BU119" s="959"/>
      <c r="BV119" s="959">
        <v>51565341</v>
      </c>
      <c r="BW119" s="959"/>
      <c r="BX119" s="959"/>
      <c r="BY119" s="959"/>
      <c r="BZ119" s="959"/>
      <c r="CA119" s="959">
        <v>57236586</v>
      </c>
      <c r="CB119" s="959"/>
      <c r="CC119" s="959"/>
      <c r="CD119" s="959"/>
      <c r="CE119" s="959"/>
      <c r="CF119" s="973">
        <v>74.400000000000006</v>
      </c>
      <c r="CG119" s="974"/>
      <c r="CH119" s="974"/>
      <c r="CI119" s="974"/>
      <c r="CJ119" s="974"/>
      <c r="CK119" s="979"/>
      <c r="CL119" s="980"/>
      <c r="CM119" s="1036" t="s">
        <v>428</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29" t="s">
        <v>109</v>
      </c>
      <c r="DH119" s="1030"/>
      <c r="DI119" s="1030"/>
      <c r="DJ119" s="1030"/>
      <c r="DK119" s="1031"/>
      <c r="DL119" s="1032" t="s">
        <v>109</v>
      </c>
      <c r="DM119" s="1030"/>
      <c r="DN119" s="1030"/>
      <c r="DO119" s="1030"/>
      <c r="DP119" s="1031"/>
      <c r="DQ119" s="1032" t="s">
        <v>109</v>
      </c>
      <c r="DR119" s="1030"/>
      <c r="DS119" s="1030"/>
      <c r="DT119" s="1030"/>
      <c r="DU119" s="1031"/>
      <c r="DV119" s="1033" t="s">
        <v>109</v>
      </c>
      <c r="DW119" s="1034"/>
      <c r="DX119" s="1034"/>
      <c r="DY119" s="1034"/>
      <c r="DZ119" s="1035"/>
    </row>
    <row r="120" spans="1:130" s="197" customFormat="1" ht="26.25" customHeight="1" x14ac:dyDescent="0.15">
      <c r="A120" s="1007"/>
      <c r="B120" s="978"/>
      <c r="C120" s="948" t="s">
        <v>403</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109</v>
      </c>
      <c r="AB120" s="991"/>
      <c r="AC120" s="991"/>
      <c r="AD120" s="991"/>
      <c r="AE120" s="992"/>
      <c r="AF120" s="993" t="s">
        <v>109</v>
      </c>
      <c r="AG120" s="991"/>
      <c r="AH120" s="991"/>
      <c r="AI120" s="991"/>
      <c r="AJ120" s="992"/>
      <c r="AK120" s="993" t="s">
        <v>109</v>
      </c>
      <c r="AL120" s="991"/>
      <c r="AM120" s="991"/>
      <c r="AN120" s="991"/>
      <c r="AO120" s="992"/>
      <c r="AP120" s="994" t="s">
        <v>109</v>
      </c>
      <c r="AQ120" s="995"/>
      <c r="AR120" s="995"/>
      <c r="AS120" s="995"/>
      <c r="AT120" s="996"/>
      <c r="AU120" s="1012"/>
      <c r="AV120" s="1013"/>
      <c r="AW120" s="1013"/>
      <c r="AX120" s="1013"/>
      <c r="AY120" s="1014"/>
      <c r="AZ120" s="981" t="s">
        <v>429</v>
      </c>
      <c r="BA120" s="982"/>
      <c r="BB120" s="982"/>
      <c r="BC120" s="982"/>
      <c r="BD120" s="982"/>
      <c r="BE120" s="982"/>
      <c r="BF120" s="982"/>
      <c r="BG120" s="982"/>
      <c r="BH120" s="982"/>
      <c r="BI120" s="982"/>
      <c r="BJ120" s="982"/>
      <c r="BK120" s="982"/>
      <c r="BL120" s="982"/>
      <c r="BM120" s="982"/>
      <c r="BN120" s="982"/>
      <c r="BO120" s="982"/>
      <c r="BP120" s="983"/>
      <c r="BQ120" s="951" t="s">
        <v>109</v>
      </c>
      <c r="BR120" s="952"/>
      <c r="BS120" s="952"/>
      <c r="BT120" s="952"/>
      <c r="BU120" s="952"/>
      <c r="BV120" s="952" t="s">
        <v>109</v>
      </c>
      <c r="BW120" s="952"/>
      <c r="BX120" s="952"/>
      <c r="BY120" s="952"/>
      <c r="BZ120" s="952"/>
      <c r="CA120" s="952" t="s">
        <v>109</v>
      </c>
      <c r="CB120" s="952"/>
      <c r="CC120" s="952"/>
      <c r="CD120" s="952"/>
      <c r="CE120" s="952"/>
      <c r="CF120" s="946" t="s">
        <v>109</v>
      </c>
      <c r="CG120" s="947"/>
      <c r="CH120" s="947"/>
      <c r="CI120" s="947"/>
      <c r="CJ120" s="947"/>
      <c r="CK120" s="1045" t="s">
        <v>430</v>
      </c>
      <c r="CL120" s="1046"/>
      <c r="CM120" s="1046"/>
      <c r="CN120" s="1046"/>
      <c r="CO120" s="1047"/>
      <c r="CP120" s="1053" t="s">
        <v>378</v>
      </c>
      <c r="CQ120" s="1054"/>
      <c r="CR120" s="1054"/>
      <c r="CS120" s="1054"/>
      <c r="CT120" s="1054"/>
      <c r="CU120" s="1054"/>
      <c r="CV120" s="1054"/>
      <c r="CW120" s="1054"/>
      <c r="CX120" s="1054"/>
      <c r="CY120" s="1054"/>
      <c r="CZ120" s="1054"/>
      <c r="DA120" s="1054"/>
      <c r="DB120" s="1054"/>
      <c r="DC120" s="1054"/>
      <c r="DD120" s="1054"/>
      <c r="DE120" s="1054"/>
      <c r="DF120" s="1055"/>
      <c r="DG120" s="958" t="s">
        <v>109</v>
      </c>
      <c r="DH120" s="959"/>
      <c r="DI120" s="959"/>
      <c r="DJ120" s="959"/>
      <c r="DK120" s="959"/>
      <c r="DL120" s="959" t="s">
        <v>109</v>
      </c>
      <c r="DM120" s="959"/>
      <c r="DN120" s="959"/>
      <c r="DO120" s="959"/>
      <c r="DP120" s="959"/>
      <c r="DQ120" s="959" t="s">
        <v>109</v>
      </c>
      <c r="DR120" s="959"/>
      <c r="DS120" s="959"/>
      <c r="DT120" s="959"/>
      <c r="DU120" s="959"/>
      <c r="DV120" s="960" t="s">
        <v>109</v>
      </c>
      <c r="DW120" s="960"/>
      <c r="DX120" s="960"/>
      <c r="DY120" s="960"/>
      <c r="DZ120" s="961"/>
    </row>
    <row r="121" spans="1:130" s="197" customFormat="1" ht="26.25" customHeight="1" x14ac:dyDescent="0.15">
      <c r="A121" s="1007"/>
      <c r="B121" s="978"/>
      <c r="C121" s="1042" t="s">
        <v>431</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990" t="s">
        <v>109</v>
      </c>
      <c r="AB121" s="991"/>
      <c r="AC121" s="991"/>
      <c r="AD121" s="991"/>
      <c r="AE121" s="992"/>
      <c r="AF121" s="993" t="s">
        <v>109</v>
      </c>
      <c r="AG121" s="991"/>
      <c r="AH121" s="991"/>
      <c r="AI121" s="991"/>
      <c r="AJ121" s="992"/>
      <c r="AK121" s="993" t="s">
        <v>109</v>
      </c>
      <c r="AL121" s="991"/>
      <c r="AM121" s="991"/>
      <c r="AN121" s="991"/>
      <c r="AO121" s="992"/>
      <c r="AP121" s="994" t="s">
        <v>109</v>
      </c>
      <c r="AQ121" s="995"/>
      <c r="AR121" s="995"/>
      <c r="AS121" s="995"/>
      <c r="AT121" s="996"/>
      <c r="AU121" s="1012"/>
      <c r="AV121" s="1013"/>
      <c r="AW121" s="1013"/>
      <c r="AX121" s="1013"/>
      <c r="AY121" s="1014"/>
      <c r="AZ121" s="1027" t="s">
        <v>432</v>
      </c>
      <c r="BA121" s="1003"/>
      <c r="BB121" s="1003"/>
      <c r="BC121" s="1003"/>
      <c r="BD121" s="1003"/>
      <c r="BE121" s="1003"/>
      <c r="BF121" s="1003"/>
      <c r="BG121" s="1003"/>
      <c r="BH121" s="1003"/>
      <c r="BI121" s="1003"/>
      <c r="BJ121" s="1003"/>
      <c r="BK121" s="1003"/>
      <c r="BL121" s="1003"/>
      <c r="BM121" s="1003"/>
      <c r="BN121" s="1003"/>
      <c r="BO121" s="1003"/>
      <c r="BP121" s="1004"/>
      <c r="BQ121" s="1017">
        <v>77873922</v>
      </c>
      <c r="BR121" s="1018"/>
      <c r="BS121" s="1018"/>
      <c r="BT121" s="1018"/>
      <c r="BU121" s="1018"/>
      <c r="BV121" s="1018">
        <v>73987658</v>
      </c>
      <c r="BW121" s="1018"/>
      <c r="BX121" s="1018"/>
      <c r="BY121" s="1018"/>
      <c r="BZ121" s="1018"/>
      <c r="CA121" s="1018">
        <v>69011633</v>
      </c>
      <c r="CB121" s="1018"/>
      <c r="CC121" s="1018"/>
      <c r="CD121" s="1018"/>
      <c r="CE121" s="1018"/>
      <c r="CF121" s="1056">
        <v>89.7</v>
      </c>
      <c r="CG121" s="1057"/>
      <c r="CH121" s="1057"/>
      <c r="CI121" s="1057"/>
      <c r="CJ121" s="1057"/>
      <c r="CK121" s="1048"/>
      <c r="CL121" s="1049"/>
      <c r="CM121" s="1049"/>
      <c r="CN121" s="1049"/>
      <c r="CO121" s="1050"/>
      <c r="CP121" s="1039" t="s">
        <v>379</v>
      </c>
      <c r="CQ121" s="1040"/>
      <c r="CR121" s="1040"/>
      <c r="CS121" s="1040"/>
      <c r="CT121" s="1040"/>
      <c r="CU121" s="1040"/>
      <c r="CV121" s="1040"/>
      <c r="CW121" s="1040"/>
      <c r="CX121" s="1040"/>
      <c r="CY121" s="1040"/>
      <c r="CZ121" s="1040"/>
      <c r="DA121" s="1040"/>
      <c r="DB121" s="1040"/>
      <c r="DC121" s="1040"/>
      <c r="DD121" s="1040"/>
      <c r="DE121" s="1040"/>
      <c r="DF121" s="1041"/>
      <c r="DG121" s="951" t="s">
        <v>109</v>
      </c>
      <c r="DH121" s="952"/>
      <c r="DI121" s="952"/>
      <c r="DJ121" s="952"/>
      <c r="DK121" s="952"/>
      <c r="DL121" s="952" t="s">
        <v>109</v>
      </c>
      <c r="DM121" s="952"/>
      <c r="DN121" s="952"/>
      <c r="DO121" s="952"/>
      <c r="DP121" s="952"/>
      <c r="DQ121" s="952" t="s">
        <v>109</v>
      </c>
      <c r="DR121" s="952"/>
      <c r="DS121" s="952"/>
      <c r="DT121" s="952"/>
      <c r="DU121" s="952"/>
      <c r="DV121" s="953" t="s">
        <v>109</v>
      </c>
      <c r="DW121" s="953"/>
      <c r="DX121" s="953"/>
      <c r="DY121" s="953"/>
      <c r="DZ121" s="954"/>
    </row>
    <row r="122" spans="1:130" s="197" customFormat="1" ht="26.25" customHeight="1" x14ac:dyDescent="0.15">
      <c r="A122" s="1007"/>
      <c r="B122" s="978"/>
      <c r="C122" s="948" t="s">
        <v>413</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109</v>
      </c>
      <c r="AB122" s="991"/>
      <c r="AC122" s="991"/>
      <c r="AD122" s="991"/>
      <c r="AE122" s="992"/>
      <c r="AF122" s="993" t="s">
        <v>109</v>
      </c>
      <c r="AG122" s="991"/>
      <c r="AH122" s="991"/>
      <c r="AI122" s="991"/>
      <c r="AJ122" s="992"/>
      <c r="AK122" s="993" t="s">
        <v>109</v>
      </c>
      <c r="AL122" s="991"/>
      <c r="AM122" s="991"/>
      <c r="AN122" s="991"/>
      <c r="AO122" s="992"/>
      <c r="AP122" s="994" t="s">
        <v>109</v>
      </c>
      <c r="AQ122" s="995"/>
      <c r="AR122" s="995"/>
      <c r="AS122" s="995"/>
      <c r="AT122" s="996"/>
      <c r="AU122" s="1015"/>
      <c r="AV122" s="1016"/>
      <c r="AW122" s="1016"/>
      <c r="AX122" s="1016"/>
      <c r="AY122" s="1016"/>
      <c r="AZ122" s="228" t="s">
        <v>168</v>
      </c>
      <c r="BA122" s="228"/>
      <c r="BB122" s="228"/>
      <c r="BC122" s="228"/>
      <c r="BD122" s="228"/>
      <c r="BE122" s="228"/>
      <c r="BF122" s="228"/>
      <c r="BG122" s="228"/>
      <c r="BH122" s="228"/>
      <c r="BI122" s="228"/>
      <c r="BJ122" s="228"/>
      <c r="BK122" s="228"/>
      <c r="BL122" s="228"/>
      <c r="BM122" s="228"/>
      <c r="BN122" s="228"/>
      <c r="BO122" s="1025" t="s">
        <v>433</v>
      </c>
      <c r="BP122" s="1026"/>
      <c r="BQ122" s="1066">
        <v>126275155</v>
      </c>
      <c r="BR122" s="1067"/>
      <c r="BS122" s="1067"/>
      <c r="BT122" s="1067"/>
      <c r="BU122" s="1067"/>
      <c r="BV122" s="1067">
        <v>125552999</v>
      </c>
      <c r="BW122" s="1067"/>
      <c r="BX122" s="1067"/>
      <c r="BY122" s="1067"/>
      <c r="BZ122" s="1067"/>
      <c r="CA122" s="1067">
        <v>126248219</v>
      </c>
      <c r="CB122" s="1067"/>
      <c r="CC122" s="1067"/>
      <c r="CD122" s="1067"/>
      <c r="CE122" s="1067"/>
      <c r="CF122" s="1019"/>
      <c r="CG122" s="1020"/>
      <c r="CH122" s="1020"/>
      <c r="CI122" s="1020"/>
      <c r="CJ122" s="1021"/>
      <c r="CK122" s="1048"/>
      <c r="CL122" s="1049"/>
      <c r="CM122" s="1049"/>
      <c r="CN122" s="1049"/>
      <c r="CO122" s="1050"/>
      <c r="CP122" s="1039" t="s">
        <v>377</v>
      </c>
      <c r="CQ122" s="1040"/>
      <c r="CR122" s="1040"/>
      <c r="CS122" s="1040"/>
      <c r="CT122" s="1040"/>
      <c r="CU122" s="1040"/>
      <c r="CV122" s="1040"/>
      <c r="CW122" s="1040"/>
      <c r="CX122" s="1040"/>
      <c r="CY122" s="1040"/>
      <c r="CZ122" s="1040"/>
      <c r="DA122" s="1040"/>
      <c r="DB122" s="1040"/>
      <c r="DC122" s="1040"/>
      <c r="DD122" s="1040"/>
      <c r="DE122" s="1040"/>
      <c r="DF122" s="1041"/>
      <c r="DG122" s="951" t="s">
        <v>109</v>
      </c>
      <c r="DH122" s="952"/>
      <c r="DI122" s="952"/>
      <c r="DJ122" s="952"/>
      <c r="DK122" s="952"/>
      <c r="DL122" s="952" t="s">
        <v>109</v>
      </c>
      <c r="DM122" s="952"/>
      <c r="DN122" s="952"/>
      <c r="DO122" s="952"/>
      <c r="DP122" s="952"/>
      <c r="DQ122" s="952" t="s">
        <v>109</v>
      </c>
      <c r="DR122" s="952"/>
      <c r="DS122" s="952"/>
      <c r="DT122" s="952"/>
      <c r="DU122" s="952"/>
      <c r="DV122" s="953" t="s">
        <v>109</v>
      </c>
      <c r="DW122" s="953"/>
      <c r="DX122" s="953"/>
      <c r="DY122" s="953"/>
      <c r="DZ122" s="954"/>
    </row>
    <row r="123" spans="1:130" s="197" customFormat="1" ht="26.25" customHeight="1" thickBot="1" x14ac:dyDescent="0.2">
      <c r="A123" s="1007"/>
      <c r="B123" s="978"/>
      <c r="C123" s="948" t="s">
        <v>419</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96460</v>
      </c>
      <c r="AB123" s="991"/>
      <c r="AC123" s="991"/>
      <c r="AD123" s="991"/>
      <c r="AE123" s="992"/>
      <c r="AF123" s="993">
        <v>84210</v>
      </c>
      <c r="AG123" s="991"/>
      <c r="AH123" s="991"/>
      <c r="AI123" s="991"/>
      <c r="AJ123" s="992"/>
      <c r="AK123" s="993">
        <v>84210</v>
      </c>
      <c r="AL123" s="991"/>
      <c r="AM123" s="991"/>
      <c r="AN123" s="991"/>
      <c r="AO123" s="992"/>
      <c r="AP123" s="994">
        <v>0.1</v>
      </c>
      <c r="AQ123" s="995"/>
      <c r="AR123" s="995"/>
      <c r="AS123" s="995"/>
      <c r="AT123" s="996"/>
      <c r="AU123" s="1063" t="s">
        <v>434</v>
      </c>
      <c r="AV123" s="1064"/>
      <c r="AW123" s="1064"/>
      <c r="AX123" s="1064"/>
      <c r="AY123" s="1064"/>
      <c r="AZ123" s="1064"/>
      <c r="BA123" s="1064"/>
      <c r="BB123" s="1064"/>
      <c r="BC123" s="1064"/>
      <c r="BD123" s="1064"/>
      <c r="BE123" s="1064"/>
      <c r="BF123" s="1064"/>
      <c r="BG123" s="1064"/>
      <c r="BH123" s="1064"/>
      <c r="BI123" s="1064"/>
      <c r="BJ123" s="1064"/>
      <c r="BK123" s="1064"/>
      <c r="BL123" s="1064"/>
      <c r="BM123" s="1064"/>
      <c r="BN123" s="1064"/>
      <c r="BO123" s="1064"/>
      <c r="BP123" s="1065"/>
      <c r="BQ123" s="1058" t="s">
        <v>109</v>
      </c>
      <c r="BR123" s="1059"/>
      <c r="BS123" s="1059"/>
      <c r="BT123" s="1059"/>
      <c r="BU123" s="1059"/>
      <c r="BV123" s="1059" t="s">
        <v>109</v>
      </c>
      <c r="BW123" s="1059"/>
      <c r="BX123" s="1059"/>
      <c r="BY123" s="1059"/>
      <c r="BZ123" s="1059"/>
      <c r="CA123" s="1059" t="s">
        <v>109</v>
      </c>
      <c r="CB123" s="1059"/>
      <c r="CC123" s="1059"/>
      <c r="CD123" s="1059"/>
      <c r="CE123" s="1059"/>
      <c r="CF123" s="1060"/>
      <c r="CG123" s="1061"/>
      <c r="CH123" s="1061"/>
      <c r="CI123" s="1061"/>
      <c r="CJ123" s="1062"/>
      <c r="CK123" s="1048"/>
      <c r="CL123" s="1049"/>
      <c r="CM123" s="1049"/>
      <c r="CN123" s="1049"/>
      <c r="CO123" s="1050"/>
      <c r="CP123" s="1039"/>
      <c r="CQ123" s="1040"/>
      <c r="CR123" s="1040"/>
      <c r="CS123" s="1040"/>
      <c r="CT123" s="1040"/>
      <c r="CU123" s="1040"/>
      <c r="CV123" s="1040"/>
      <c r="CW123" s="1040"/>
      <c r="CX123" s="1040"/>
      <c r="CY123" s="1040"/>
      <c r="CZ123" s="1040"/>
      <c r="DA123" s="1040"/>
      <c r="DB123" s="1040"/>
      <c r="DC123" s="1040"/>
      <c r="DD123" s="1040"/>
      <c r="DE123" s="1040"/>
      <c r="DF123" s="1041"/>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197" customFormat="1" ht="26.25" customHeight="1" x14ac:dyDescent="0.15">
      <c r="A124" s="1007"/>
      <c r="B124" s="978"/>
      <c r="C124" s="948" t="s">
        <v>423</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109</v>
      </c>
      <c r="AB124" s="991"/>
      <c r="AC124" s="991"/>
      <c r="AD124" s="991"/>
      <c r="AE124" s="992"/>
      <c r="AF124" s="993" t="s">
        <v>109</v>
      </c>
      <c r="AG124" s="991"/>
      <c r="AH124" s="991"/>
      <c r="AI124" s="991"/>
      <c r="AJ124" s="992"/>
      <c r="AK124" s="993" t="s">
        <v>109</v>
      </c>
      <c r="AL124" s="991"/>
      <c r="AM124" s="991"/>
      <c r="AN124" s="991"/>
      <c r="AO124" s="992"/>
      <c r="AP124" s="994" t="s">
        <v>109</v>
      </c>
      <c r="AQ124" s="995"/>
      <c r="AR124" s="995"/>
      <c r="AS124" s="995"/>
      <c r="AT124" s="9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1"/>
      <c r="CL124" s="1051"/>
      <c r="CM124" s="1051"/>
      <c r="CN124" s="1051"/>
      <c r="CO124" s="1052"/>
      <c r="CP124" s="1039" t="s">
        <v>435</v>
      </c>
      <c r="CQ124" s="1040"/>
      <c r="CR124" s="1040"/>
      <c r="CS124" s="1040"/>
      <c r="CT124" s="1040"/>
      <c r="CU124" s="1040"/>
      <c r="CV124" s="1040"/>
      <c r="CW124" s="1040"/>
      <c r="CX124" s="1040"/>
      <c r="CY124" s="1040"/>
      <c r="CZ124" s="1040"/>
      <c r="DA124" s="1040"/>
      <c r="DB124" s="1040"/>
      <c r="DC124" s="1040"/>
      <c r="DD124" s="1040"/>
      <c r="DE124" s="1040"/>
      <c r="DF124" s="1041"/>
      <c r="DG124" s="1029" t="s">
        <v>109</v>
      </c>
      <c r="DH124" s="1030"/>
      <c r="DI124" s="1030"/>
      <c r="DJ124" s="1030"/>
      <c r="DK124" s="1031"/>
      <c r="DL124" s="1032" t="s">
        <v>109</v>
      </c>
      <c r="DM124" s="1030"/>
      <c r="DN124" s="1030"/>
      <c r="DO124" s="1030"/>
      <c r="DP124" s="1031"/>
      <c r="DQ124" s="1032" t="s">
        <v>109</v>
      </c>
      <c r="DR124" s="1030"/>
      <c r="DS124" s="1030"/>
      <c r="DT124" s="1030"/>
      <c r="DU124" s="1031"/>
      <c r="DV124" s="1033" t="s">
        <v>109</v>
      </c>
      <c r="DW124" s="1034"/>
      <c r="DX124" s="1034"/>
      <c r="DY124" s="1034"/>
      <c r="DZ124" s="1035"/>
    </row>
    <row r="125" spans="1:130" s="197" customFormat="1" ht="26.25" customHeight="1" thickBot="1" x14ac:dyDescent="0.2">
      <c r="A125" s="1007"/>
      <c r="B125" s="978"/>
      <c r="C125" s="948" t="s">
        <v>425</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109</v>
      </c>
      <c r="AB125" s="991"/>
      <c r="AC125" s="991"/>
      <c r="AD125" s="991"/>
      <c r="AE125" s="992"/>
      <c r="AF125" s="993" t="s">
        <v>109</v>
      </c>
      <c r="AG125" s="991"/>
      <c r="AH125" s="991"/>
      <c r="AI125" s="991"/>
      <c r="AJ125" s="992"/>
      <c r="AK125" s="993" t="s">
        <v>109</v>
      </c>
      <c r="AL125" s="991"/>
      <c r="AM125" s="991"/>
      <c r="AN125" s="991"/>
      <c r="AO125" s="992"/>
      <c r="AP125" s="994" t="s">
        <v>109</v>
      </c>
      <c r="AQ125" s="995"/>
      <c r="AR125" s="995"/>
      <c r="AS125" s="995"/>
      <c r="AT125" s="9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6" t="s">
        <v>436</v>
      </c>
      <c r="CL125" s="1046"/>
      <c r="CM125" s="1046"/>
      <c r="CN125" s="1046"/>
      <c r="CO125" s="1047"/>
      <c r="CP125" s="972" t="s">
        <v>437</v>
      </c>
      <c r="CQ125" s="919"/>
      <c r="CR125" s="919"/>
      <c r="CS125" s="919"/>
      <c r="CT125" s="919"/>
      <c r="CU125" s="919"/>
      <c r="CV125" s="919"/>
      <c r="CW125" s="919"/>
      <c r="CX125" s="919"/>
      <c r="CY125" s="919"/>
      <c r="CZ125" s="919"/>
      <c r="DA125" s="919"/>
      <c r="DB125" s="919"/>
      <c r="DC125" s="919"/>
      <c r="DD125" s="919"/>
      <c r="DE125" s="919"/>
      <c r="DF125" s="920"/>
      <c r="DG125" s="958" t="s">
        <v>109</v>
      </c>
      <c r="DH125" s="959"/>
      <c r="DI125" s="959"/>
      <c r="DJ125" s="959"/>
      <c r="DK125" s="959"/>
      <c r="DL125" s="959" t="s">
        <v>109</v>
      </c>
      <c r="DM125" s="959"/>
      <c r="DN125" s="959"/>
      <c r="DO125" s="959"/>
      <c r="DP125" s="959"/>
      <c r="DQ125" s="959" t="s">
        <v>109</v>
      </c>
      <c r="DR125" s="959"/>
      <c r="DS125" s="959"/>
      <c r="DT125" s="959"/>
      <c r="DU125" s="959"/>
      <c r="DV125" s="960" t="s">
        <v>109</v>
      </c>
      <c r="DW125" s="960"/>
      <c r="DX125" s="960"/>
      <c r="DY125" s="960"/>
      <c r="DZ125" s="961"/>
    </row>
    <row r="126" spans="1:130" s="197" customFormat="1" ht="26.25" customHeight="1" x14ac:dyDescent="0.15">
      <c r="A126" s="1007"/>
      <c r="B126" s="978"/>
      <c r="C126" s="948" t="s">
        <v>428</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109</v>
      </c>
      <c r="AB126" s="991"/>
      <c r="AC126" s="991"/>
      <c r="AD126" s="991"/>
      <c r="AE126" s="992"/>
      <c r="AF126" s="993" t="s">
        <v>109</v>
      </c>
      <c r="AG126" s="991"/>
      <c r="AH126" s="991"/>
      <c r="AI126" s="991"/>
      <c r="AJ126" s="992"/>
      <c r="AK126" s="993" t="s">
        <v>109</v>
      </c>
      <c r="AL126" s="991"/>
      <c r="AM126" s="991"/>
      <c r="AN126" s="991"/>
      <c r="AO126" s="992"/>
      <c r="AP126" s="994" t="s">
        <v>109</v>
      </c>
      <c r="AQ126" s="995"/>
      <c r="AR126" s="995"/>
      <c r="AS126" s="995"/>
      <c r="AT126" s="996"/>
      <c r="AU126" s="233"/>
      <c r="AV126" s="233"/>
      <c r="AW126" s="233"/>
      <c r="AX126" s="1068" t="s">
        <v>438</v>
      </c>
      <c r="AY126" s="1069"/>
      <c r="AZ126" s="1069"/>
      <c r="BA126" s="1069"/>
      <c r="BB126" s="1069"/>
      <c r="BC126" s="1069"/>
      <c r="BD126" s="1069"/>
      <c r="BE126" s="1070"/>
      <c r="BF126" s="1084" t="s">
        <v>439</v>
      </c>
      <c r="BG126" s="1069"/>
      <c r="BH126" s="1069"/>
      <c r="BI126" s="1069"/>
      <c r="BJ126" s="1069"/>
      <c r="BK126" s="1069"/>
      <c r="BL126" s="1070"/>
      <c r="BM126" s="1084" t="s">
        <v>440</v>
      </c>
      <c r="BN126" s="1069"/>
      <c r="BO126" s="1069"/>
      <c r="BP126" s="1069"/>
      <c r="BQ126" s="1069"/>
      <c r="BR126" s="1069"/>
      <c r="BS126" s="1070"/>
      <c r="BT126" s="1084" t="s">
        <v>441</v>
      </c>
      <c r="BU126" s="1069"/>
      <c r="BV126" s="1069"/>
      <c r="BW126" s="1069"/>
      <c r="BX126" s="1069"/>
      <c r="BY126" s="1069"/>
      <c r="BZ126" s="1085"/>
      <c r="CA126" s="233"/>
      <c r="CB126" s="233"/>
      <c r="CC126" s="233"/>
      <c r="CD126" s="234"/>
      <c r="CE126" s="234"/>
      <c r="CF126" s="234"/>
      <c r="CG126" s="231"/>
      <c r="CH126" s="231"/>
      <c r="CI126" s="231"/>
      <c r="CJ126" s="232"/>
      <c r="CK126" s="1049"/>
      <c r="CL126" s="1049"/>
      <c r="CM126" s="1049"/>
      <c r="CN126" s="1049"/>
      <c r="CO126" s="1050"/>
      <c r="CP126" s="981" t="s">
        <v>442</v>
      </c>
      <c r="CQ126" s="982"/>
      <c r="CR126" s="982"/>
      <c r="CS126" s="982"/>
      <c r="CT126" s="982"/>
      <c r="CU126" s="982"/>
      <c r="CV126" s="982"/>
      <c r="CW126" s="982"/>
      <c r="CX126" s="982"/>
      <c r="CY126" s="982"/>
      <c r="CZ126" s="982"/>
      <c r="DA126" s="982"/>
      <c r="DB126" s="982"/>
      <c r="DC126" s="982"/>
      <c r="DD126" s="982"/>
      <c r="DE126" s="982"/>
      <c r="DF126" s="983"/>
      <c r="DG126" s="951" t="s">
        <v>109</v>
      </c>
      <c r="DH126" s="952"/>
      <c r="DI126" s="952"/>
      <c r="DJ126" s="952"/>
      <c r="DK126" s="952"/>
      <c r="DL126" s="952" t="s">
        <v>109</v>
      </c>
      <c r="DM126" s="952"/>
      <c r="DN126" s="952"/>
      <c r="DO126" s="952"/>
      <c r="DP126" s="952"/>
      <c r="DQ126" s="952" t="s">
        <v>109</v>
      </c>
      <c r="DR126" s="952"/>
      <c r="DS126" s="952"/>
      <c r="DT126" s="952"/>
      <c r="DU126" s="952"/>
      <c r="DV126" s="953" t="s">
        <v>109</v>
      </c>
      <c r="DW126" s="953"/>
      <c r="DX126" s="953"/>
      <c r="DY126" s="953"/>
      <c r="DZ126" s="954"/>
    </row>
    <row r="127" spans="1:130" s="197" customFormat="1" ht="26.25" customHeight="1" thickBot="1" x14ac:dyDescent="0.2">
      <c r="A127" s="1008"/>
      <c r="B127" s="980"/>
      <c r="C127" s="1036" t="s">
        <v>443</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0" t="s">
        <v>109</v>
      </c>
      <c r="AB127" s="991"/>
      <c r="AC127" s="991"/>
      <c r="AD127" s="991"/>
      <c r="AE127" s="992"/>
      <c r="AF127" s="993" t="s">
        <v>109</v>
      </c>
      <c r="AG127" s="991"/>
      <c r="AH127" s="991"/>
      <c r="AI127" s="991"/>
      <c r="AJ127" s="992"/>
      <c r="AK127" s="993" t="s">
        <v>109</v>
      </c>
      <c r="AL127" s="991"/>
      <c r="AM127" s="991"/>
      <c r="AN127" s="991"/>
      <c r="AO127" s="992"/>
      <c r="AP127" s="994" t="s">
        <v>109</v>
      </c>
      <c r="AQ127" s="995"/>
      <c r="AR127" s="995"/>
      <c r="AS127" s="995"/>
      <c r="AT127" s="996"/>
      <c r="AU127" s="233"/>
      <c r="AV127" s="233"/>
      <c r="AW127" s="233"/>
      <c r="AX127" s="918" t="s">
        <v>444</v>
      </c>
      <c r="AY127" s="919"/>
      <c r="AZ127" s="919"/>
      <c r="BA127" s="919"/>
      <c r="BB127" s="919"/>
      <c r="BC127" s="919"/>
      <c r="BD127" s="919"/>
      <c r="BE127" s="920"/>
      <c r="BF127" s="1073" t="s">
        <v>109</v>
      </c>
      <c r="BG127" s="1074"/>
      <c r="BH127" s="1074"/>
      <c r="BI127" s="1074"/>
      <c r="BJ127" s="1074"/>
      <c r="BK127" s="1074"/>
      <c r="BL127" s="1083"/>
      <c r="BM127" s="1073">
        <v>11.25</v>
      </c>
      <c r="BN127" s="1074"/>
      <c r="BO127" s="1074"/>
      <c r="BP127" s="1074"/>
      <c r="BQ127" s="1074"/>
      <c r="BR127" s="1074"/>
      <c r="BS127" s="1083"/>
      <c r="BT127" s="1073">
        <v>20</v>
      </c>
      <c r="BU127" s="1074"/>
      <c r="BV127" s="1074"/>
      <c r="BW127" s="1074"/>
      <c r="BX127" s="1074"/>
      <c r="BY127" s="1074"/>
      <c r="BZ127" s="1075"/>
      <c r="CA127" s="234"/>
      <c r="CB127" s="234"/>
      <c r="CC127" s="234"/>
      <c r="CD127" s="234"/>
      <c r="CE127" s="234"/>
      <c r="CF127" s="234"/>
      <c r="CG127" s="231"/>
      <c r="CH127" s="231"/>
      <c r="CI127" s="231"/>
      <c r="CJ127" s="232"/>
      <c r="CK127" s="1071"/>
      <c r="CL127" s="1071"/>
      <c r="CM127" s="1071"/>
      <c r="CN127" s="1071"/>
      <c r="CO127" s="1072"/>
      <c r="CP127" s="1076" t="s">
        <v>445</v>
      </c>
      <c r="CQ127" s="1077"/>
      <c r="CR127" s="1077"/>
      <c r="CS127" s="1077"/>
      <c r="CT127" s="1077"/>
      <c r="CU127" s="1077"/>
      <c r="CV127" s="1077"/>
      <c r="CW127" s="1077"/>
      <c r="CX127" s="1077"/>
      <c r="CY127" s="1077"/>
      <c r="CZ127" s="1077"/>
      <c r="DA127" s="1077"/>
      <c r="DB127" s="1077"/>
      <c r="DC127" s="1077"/>
      <c r="DD127" s="1077"/>
      <c r="DE127" s="1077"/>
      <c r="DF127" s="1078"/>
      <c r="DG127" s="1079" t="s">
        <v>109</v>
      </c>
      <c r="DH127" s="1080"/>
      <c r="DI127" s="1080"/>
      <c r="DJ127" s="1080"/>
      <c r="DK127" s="1080"/>
      <c r="DL127" s="1080" t="s">
        <v>109</v>
      </c>
      <c r="DM127" s="1080"/>
      <c r="DN127" s="1080"/>
      <c r="DO127" s="1080"/>
      <c r="DP127" s="1080"/>
      <c r="DQ127" s="1080" t="s">
        <v>109</v>
      </c>
      <c r="DR127" s="1080"/>
      <c r="DS127" s="1080"/>
      <c r="DT127" s="1080"/>
      <c r="DU127" s="1080"/>
      <c r="DV127" s="1081" t="s">
        <v>109</v>
      </c>
      <c r="DW127" s="1081"/>
      <c r="DX127" s="1081"/>
      <c r="DY127" s="1081"/>
      <c r="DZ127" s="1082"/>
    </row>
    <row r="128" spans="1:130" s="197" customFormat="1" ht="26.25" customHeight="1" x14ac:dyDescent="0.15">
      <c r="A128" s="1103" t="s">
        <v>446</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447</v>
      </c>
      <c r="X128" s="1105"/>
      <c r="Y128" s="1105"/>
      <c r="Z128" s="1106"/>
      <c r="AA128" s="1121" t="s">
        <v>109</v>
      </c>
      <c r="AB128" s="1122"/>
      <c r="AC128" s="1122"/>
      <c r="AD128" s="1122"/>
      <c r="AE128" s="1123"/>
      <c r="AF128" s="1124" t="s">
        <v>109</v>
      </c>
      <c r="AG128" s="1122"/>
      <c r="AH128" s="1122"/>
      <c r="AI128" s="1122"/>
      <c r="AJ128" s="1123"/>
      <c r="AK128" s="1124" t="s">
        <v>109</v>
      </c>
      <c r="AL128" s="1122"/>
      <c r="AM128" s="1122"/>
      <c r="AN128" s="1122"/>
      <c r="AO128" s="1123"/>
      <c r="AP128" s="1125"/>
      <c r="AQ128" s="1126"/>
      <c r="AR128" s="1126"/>
      <c r="AS128" s="1126"/>
      <c r="AT128" s="1127"/>
      <c r="AU128" s="235"/>
      <c r="AV128" s="235"/>
      <c r="AW128" s="235"/>
      <c r="AX128" s="1086" t="s">
        <v>448</v>
      </c>
      <c r="AY128" s="982"/>
      <c r="AZ128" s="982"/>
      <c r="BA128" s="982"/>
      <c r="BB128" s="982"/>
      <c r="BC128" s="982"/>
      <c r="BD128" s="982"/>
      <c r="BE128" s="983"/>
      <c r="BF128" s="1098" t="s">
        <v>109</v>
      </c>
      <c r="BG128" s="1099"/>
      <c r="BH128" s="1099"/>
      <c r="BI128" s="1099"/>
      <c r="BJ128" s="1099"/>
      <c r="BK128" s="1099"/>
      <c r="BL128" s="1100"/>
      <c r="BM128" s="1098">
        <v>16.25</v>
      </c>
      <c r="BN128" s="1099"/>
      <c r="BO128" s="1099"/>
      <c r="BP128" s="1099"/>
      <c r="BQ128" s="1099"/>
      <c r="BR128" s="1099"/>
      <c r="BS128" s="1100"/>
      <c r="BT128" s="1098">
        <v>30</v>
      </c>
      <c r="BU128" s="1101"/>
      <c r="BV128" s="1101"/>
      <c r="BW128" s="1101"/>
      <c r="BX128" s="1101"/>
      <c r="BY128" s="1101"/>
      <c r="BZ128" s="110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2" t="s">
        <v>90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2" t="s">
        <v>449</v>
      </c>
      <c r="X129" s="1093"/>
      <c r="Y129" s="1093"/>
      <c r="Z129" s="1094"/>
      <c r="AA129" s="990">
        <v>75613595</v>
      </c>
      <c r="AB129" s="991"/>
      <c r="AC129" s="991"/>
      <c r="AD129" s="991"/>
      <c r="AE129" s="992"/>
      <c r="AF129" s="993">
        <v>80084091</v>
      </c>
      <c r="AG129" s="991"/>
      <c r="AH129" s="991"/>
      <c r="AI129" s="991"/>
      <c r="AJ129" s="992"/>
      <c r="AK129" s="993">
        <v>83489769</v>
      </c>
      <c r="AL129" s="991"/>
      <c r="AM129" s="991"/>
      <c r="AN129" s="991"/>
      <c r="AO129" s="992"/>
      <c r="AP129" s="1095"/>
      <c r="AQ129" s="1096"/>
      <c r="AR129" s="1096"/>
      <c r="AS129" s="1096"/>
      <c r="AT129" s="1097"/>
      <c r="AU129" s="235"/>
      <c r="AV129" s="235"/>
      <c r="AW129" s="235"/>
      <c r="AX129" s="1086" t="s">
        <v>450</v>
      </c>
      <c r="AY129" s="982"/>
      <c r="AZ129" s="982"/>
      <c r="BA129" s="982"/>
      <c r="BB129" s="982"/>
      <c r="BC129" s="982"/>
      <c r="BD129" s="982"/>
      <c r="BE129" s="983"/>
      <c r="BF129" s="1087">
        <v>-3.5</v>
      </c>
      <c r="BG129" s="1088"/>
      <c r="BH129" s="1088"/>
      <c r="BI129" s="1088"/>
      <c r="BJ129" s="1088"/>
      <c r="BK129" s="1088"/>
      <c r="BL129" s="1089"/>
      <c r="BM129" s="1087">
        <v>25</v>
      </c>
      <c r="BN129" s="1088"/>
      <c r="BO129" s="1088"/>
      <c r="BP129" s="1088"/>
      <c r="BQ129" s="1088"/>
      <c r="BR129" s="1088"/>
      <c r="BS129" s="1089"/>
      <c r="BT129" s="1087">
        <v>35</v>
      </c>
      <c r="BU129" s="1090"/>
      <c r="BV129" s="1090"/>
      <c r="BW129" s="1090"/>
      <c r="BX129" s="1090"/>
      <c r="BY129" s="1090"/>
      <c r="BZ129" s="1091"/>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2" t="s">
        <v>451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2" t="s">
        <v>452</v>
      </c>
      <c r="X130" s="1093"/>
      <c r="Y130" s="1093"/>
      <c r="Z130" s="1094"/>
      <c r="AA130" s="990">
        <v>6077697</v>
      </c>
      <c r="AB130" s="991"/>
      <c r="AC130" s="991"/>
      <c r="AD130" s="991"/>
      <c r="AE130" s="992"/>
      <c r="AF130" s="993">
        <v>6254596</v>
      </c>
      <c r="AG130" s="991"/>
      <c r="AH130" s="991"/>
      <c r="AI130" s="991"/>
      <c r="AJ130" s="992"/>
      <c r="AK130" s="993">
        <v>6553171</v>
      </c>
      <c r="AL130" s="991"/>
      <c r="AM130" s="991"/>
      <c r="AN130" s="991"/>
      <c r="AO130" s="992"/>
      <c r="AP130" s="1095"/>
      <c r="AQ130" s="1096"/>
      <c r="AR130" s="1096"/>
      <c r="AS130" s="1096"/>
      <c r="AT130" s="1097"/>
      <c r="AU130" s="235"/>
      <c r="AV130" s="235"/>
      <c r="AW130" s="235"/>
      <c r="AX130" s="1145" t="s">
        <v>453</v>
      </c>
      <c r="AY130" s="1077"/>
      <c r="AZ130" s="1077"/>
      <c r="BA130" s="1077"/>
      <c r="BB130" s="1077"/>
      <c r="BC130" s="1077"/>
      <c r="BD130" s="1077"/>
      <c r="BE130" s="1078"/>
      <c r="BF130" s="1107" t="s">
        <v>109</v>
      </c>
      <c r="BG130" s="1108"/>
      <c r="BH130" s="1108"/>
      <c r="BI130" s="1108"/>
      <c r="BJ130" s="1108"/>
      <c r="BK130" s="1108"/>
      <c r="BL130" s="1109"/>
      <c r="BM130" s="1107">
        <v>350</v>
      </c>
      <c r="BN130" s="1108"/>
      <c r="BO130" s="1108"/>
      <c r="BP130" s="1108"/>
      <c r="BQ130" s="1108"/>
      <c r="BR130" s="1108"/>
      <c r="BS130" s="1109"/>
      <c r="BT130" s="1110"/>
      <c r="BU130" s="1111"/>
      <c r="BV130" s="1111"/>
      <c r="BW130" s="1111"/>
      <c r="BX130" s="1111"/>
      <c r="BY130" s="1111"/>
      <c r="BZ130" s="111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454</v>
      </c>
      <c r="X131" s="1116"/>
      <c r="Y131" s="1116"/>
      <c r="Z131" s="1117"/>
      <c r="AA131" s="1029">
        <v>69535898</v>
      </c>
      <c r="AB131" s="1030"/>
      <c r="AC131" s="1030"/>
      <c r="AD131" s="1030"/>
      <c r="AE131" s="1031"/>
      <c r="AF131" s="1032">
        <v>73829495</v>
      </c>
      <c r="AG131" s="1030"/>
      <c r="AH131" s="1030"/>
      <c r="AI131" s="1030"/>
      <c r="AJ131" s="1031"/>
      <c r="AK131" s="1032">
        <v>76936598</v>
      </c>
      <c r="AL131" s="1030"/>
      <c r="AM131" s="1030"/>
      <c r="AN131" s="1030"/>
      <c r="AO131" s="1031"/>
      <c r="AP131" s="1118"/>
      <c r="AQ131" s="1119"/>
      <c r="AR131" s="1119"/>
      <c r="AS131" s="1119"/>
      <c r="AT131" s="11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9" t="s">
        <v>455</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456</v>
      </c>
      <c r="W132" s="1133"/>
      <c r="X132" s="1133"/>
      <c r="Y132" s="1133"/>
      <c r="Z132" s="1134"/>
      <c r="AA132" s="1135">
        <v>-3.0644588779999999</v>
      </c>
      <c r="AB132" s="1136"/>
      <c r="AC132" s="1136"/>
      <c r="AD132" s="1136"/>
      <c r="AE132" s="1137"/>
      <c r="AF132" s="1138">
        <v>-3.5271093210000002</v>
      </c>
      <c r="AG132" s="1136"/>
      <c r="AH132" s="1136"/>
      <c r="AI132" s="1136"/>
      <c r="AJ132" s="1137"/>
      <c r="AK132" s="1138">
        <v>-4.0377259729999997</v>
      </c>
      <c r="AL132" s="1136"/>
      <c r="AM132" s="1136"/>
      <c r="AN132" s="1136"/>
      <c r="AO132" s="1137"/>
      <c r="AP132" s="1019"/>
      <c r="AQ132" s="1020"/>
      <c r="AR132" s="1020"/>
      <c r="AS132" s="1020"/>
      <c r="AT132" s="113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40" t="s">
        <v>457</v>
      </c>
      <c r="W133" s="1140"/>
      <c r="X133" s="1140"/>
      <c r="Y133" s="1140"/>
      <c r="Z133" s="1141"/>
      <c r="AA133" s="1142">
        <v>-2.4</v>
      </c>
      <c r="AB133" s="1143"/>
      <c r="AC133" s="1143"/>
      <c r="AD133" s="1143"/>
      <c r="AE133" s="1144"/>
      <c r="AF133" s="1142">
        <v>-2.9</v>
      </c>
      <c r="AG133" s="1143"/>
      <c r="AH133" s="1143"/>
      <c r="AI133" s="1143"/>
      <c r="AJ133" s="1144"/>
      <c r="AK133" s="1142">
        <v>-3.5</v>
      </c>
      <c r="AL133" s="1143"/>
      <c r="AM133" s="1143"/>
      <c r="AN133" s="1143"/>
      <c r="AO133" s="1144"/>
      <c r="AP133" s="1060"/>
      <c r="AQ133" s="1061"/>
      <c r="AR133" s="1061"/>
      <c r="AS133" s="1061"/>
      <c r="AT133" s="112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algorithmName="SHA-512" hashValue="pNTYIIM0n7isfxKo3ouX5dcMg5PMpO/uc3FUv/PfMUiLv8cfIQJ0LzgnbyLzSKyMmBtMxPqLfEILS4WkTZ1uSA==" saltValue="xTs69IdTxqaZkv5djrZzq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458</v>
      </c>
      <c r="B5" s="246"/>
      <c r="C5" s="246"/>
      <c r="D5" s="246"/>
      <c r="E5" s="246"/>
      <c r="F5" s="246"/>
      <c r="G5" s="246"/>
      <c r="H5" s="246"/>
      <c r="I5" s="246"/>
      <c r="J5" s="246"/>
      <c r="K5" s="246"/>
      <c r="L5" s="246"/>
      <c r="M5" s="246"/>
      <c r="N5" s="246"/>
      <c r="O5" s="247"/>
    </row>
    <row r="6" spans="1:16" x14ac:dyDescent="0.15">
      <c r="A6" s="248"/>
      <c r="B6" s="244"/>
      <c r="C6" s="244"/>
      <c r="D6" s="244"/>
      <c r="E6" s="244"/>
      <c r="F6" s="244"/>
      <c r="G6" s="249" t="s">
        <v>459</v>
      </c>
      <c r="H6" s="249"/>
      <c r="I6" s="249"/>
      <c r="J6" s="249"/>
      <c r="K6" s="244"/>
      <c r="L6" s="244"/>
      <c r="M6" s="244"/>
      <c r="N6" s="244"/>
    </row>
    <row r="7" spans="1:16" x14ac:dyDescent="0.15">
      <c r="A7" s="248"/>
      <c r="B7" s="244"/>
      <c r="C7" s="244"/>
      <c r="D7" s="244"/>
      <c r="E7" s="244"/>
      <c r="F7" s="244"/>
      <c r="G7" s="251"/>
      <c r="H7" s="252"/>
      <c r="I7" s="252"/>
      <c r="J7" s="253"/>
      <c r="K7" s="1149" t="s">
        <v>460</v>
      </c>
      <c r="L7" s="254"/>
      <c r="M7" s="255" t="s">
        <v>461</v>
      </c>
      <c r="N7" s="256"/>
    </row>
    <row r="8" spans="1:16" x14ac:dyDescent="0.15">
      <c r="A8" s="248"/>
      <c r="B8" s="244"/>
      <c r="C8" s="244"/>
      <c r="D8" s="244"/>
      <c r="E8" s="244"/>
      <c r="F8" s="244"/>
      <c r="G8" s="257"/>
      <c r="H8" s="258"/>
      <c r="I8" s="258"/>
      <c r="J8" s="259"/>
      <c r="K8" s="1150"/>
      <c r="L8" s="260" t="s">
        <v>462</v>
      </c>
      <c r="M8" s="261" t="s">
        <v>463</v>
      </c>
      <c r="N8" s="262" t="s">
        <v>464</v>
      </c>
    </row>
    <row r="9" spans="1:16" x14ac:dyDescent="0.15">
      <c r="A9" s="248"/>
      <c r="B9" s="244"/>
      <c r="C9" s="244"/>
      <c r="D9" s="244"/>
      <c r="E9" s="244"/>
      <c r="F9" s="244"/>
      <c r="G9" s="1151" t="s">
        <v>465</v>
      </c>
      <c r="H9" s="1152"/>
      <c r="I9" s="1152"/>
      <c r="J9" s="1153"/>
      <c r="K9" s="263">
        <v>23713529</v>
      </c>
      <c r="L9" s="264">
        <v>69490</v>
      </c>
      <c r="M9" s="265">
        <v>64074</v>
      </c>
      <c r="N9" s="266">
        <v>8.5</v>
      </c>
    </row>
    <row r="10" spans="1:16" x14ac:dyDescent="0.15">
      <c r="A10" s="248"/>
      <c r="B10" s="244"/>
      <c r="C10" s="244"/>
      <c r="D10" s="244"/>
      <c r="E10" s="244"/>
      <c r="F10" s="244"/>
      <c r="G10" s="1151" t="s">
        <v>466</v>
      </c>
      <c r="H10" s="1152"/>
      <c r="I10" s="1152"/>
      <c r="J10" s="1153"/>
      <c r="K10" s="267">
        <v>464137</v>
      </c>
      <c r="L10" s="268">
        <v>1360</v>
      </c>
      <c r="M10" s="269">
        <v>1025</v>
      </c>
      <c r="N10" s="270">
        <v>32.700000000000003</v>
      </c>
    </row>
    <row r="11" spans="1:16" ht="13.5" customHeight="1" x14ac:dyDescent="0.15">
      <c r="A11" s="248"/>
      <c r="B11" s="244"/>
      <c r="C11" s="244"/>
      <c r="D11" s="244"/>
      <c r="E11" s="244"/>
      <c r="F11" s="244"/>
      <c r="G11" s="1151" t="s">
        <v>467</v>
      </c>
      <c r="H11" s="1152"/>
      <c r="I11" s="1152"/>
      <c r="J11" s="1153"/>
      <c r="K11" s="267">
        <v>329104</v>
      </c>
      <c r="L11" s="268">
        <v>964</v>
      </c>
      <c r="M11" s="269">
        <v>933</v>
      </c>
      <c r="N11" s="270">
        <v>3.3</v>
      </c>
    </row>
    <row r="12" spans="1:16" ht="13.5" customHeight="1" x14ac:dyDescent="0.15">
      <c r="A12" s="248"/>
      <c r="B12" s="244"/>
      <c r="C12" s="244"/>
      <c r="D12" s="244"/>
      <c r="E12" s="244"/>
      <c r="F12" s="244"/>
      <c r="G12" s="1151" t="s">
        <v>468</v>
      </c>
      <c r="H12" s="1152"/>
      <c r="I12" s="1152"/>
      <c r="J12" s="1153"/>
      <c r="K12" s="267" t="s">
        <v>469</v>
      </c>
      <c r="L12" s="268" t="s">
        <v>469</v>
      </c>
      <c r="M12" s="269" t="s">
        <v>469</v>
      </c>
      <c r="N12" s="270" t="s">
        <v>469</v>
      </c>
    </row>
    <row r="13" spans="1:16" ht="13.5" customHeight="1" x14ac:dyDescent="0.15">
      <c r="A13" s="248"/>
      <c r="B13" s="244"/>
      <c r="C13" s="244"/>
      <c r="D13" s="244"/>
      <c r="E13" s="244"/>
      <c r="F13" s="244"/>
      <c r="G13" s="1151" t="s">
        <v>470</v>
      </c>
      <c r="H13" s="1152"/>
      <c r="I13" s="1152"/>
      <c r="J13" s="1153"/>
      <c r="K13" s="267" t="s">
        <v>469</v>
      </c>
      <c r="L13" s="268" t="s">
        <v>469</v>
      </c>
      <c r="M13" s="269" t="s">
        <v>469</v>
      </c>
      <c r="N13" s="270" t="s">
        <v>469</v>
      </c>
    </row>
    <row r="14" spans="1:16" ht="13.5" customHeight="1" x14ac:dyDescent="0.15">
      <c r="A14" s="248"/>
      <c r="B14" s="244"/>
      <c r="C14" s="244"/>
      <c r="D14" s="244"/>
      <c r="E14" s="244"/>
      <c r="F14" s="244"/>
      <c r="G14" s="1151" t="s">
        <v>471</v>
      </c>
      <c r="H14" s="1152"/>
      <c r="I14" s="1152"/>
      <c r="J14" s="1153"/>
      <c r="K14" s="267">
        <v>822637</v>
      </c>
      <c r="L14" s="268">
        <v>2411</v>
      </c>
      <c r="M14" s="269">
        <v>2317</v>
      </c>
      <c r="N14" s="270">
        <v>4.0999999999999996</v>
      </c>
    </row>
    <row r="15" spans="1:16" ht="13.5" customHeight="1" x14ac:dyDescent="0.15">
      <c r="A15" s="248"/>
      <c r="B15" s="244"/>
      <c r="C15" s="244"/>
      <c r="D15" s="244"/>
      <c r="E15" s="244"/>
      <c r="F15" s="244"/>
      <c r="G15" s="1151" t="s">
        <v>472</v>
      </c>
      <c r="H15" s="1152"/>
      <c r="I15" s="1152"/>
      <c r="J15" s="1153"/>
      <c r="K15" s="267">
        <v>363844</v>
      </c>
      <c r="L15" s="268">
        <v>1066</v>
      </c>
      <c r="M15" s="269">
        <v>1357</v>
      </c>
      <c r="N15" s="270">
        <v>-21.4</v>
      </c>
    </row>
    <row r="16" spans="1:16" x14ac:dyDescent="0.15">
      <c r="A16" s="248"/>
      <c r="B16" s="244"/>
      <c r="C16" s="244"/>
      <c r="D16" s="244"/>
      <c r="E16" s="244"/>
      <c r="F16" s="244"/>
      <c r="G16" s="1154" t="s">
        <v>473</v>
      </c>
      <c r="H16" s="1155"/>
      <c r="I16" s="1155"/>
      <c r="J16" s="1156"/>
      <c r="K16" s="268">
        <v>-2240857</v>
      </c>
      <c r="L16" s="268">
        <v>-6567</v>
      </c>
      <c r="M16" s="269">
        <v>-5045</v>
      </c>
      <c r="N16" s="270">
        <v>30.2</v>
      </c>
    </row>
    <row r="17" spans="1:16" x14ac:dyDescent="0.15">
      <c r="A17" s="248"/>
      <c r="B17" s="244"/>
      <c r="C17" s="244"/>
      <c r="D17" s="244"/>
      <c r="E17" s="244"/>
      <c r="F17" s="244"/>
      <c r="G17" s="1154" t="s">
        <v>168</v>
      </c>
      <c r="H17" s="1155"/>
      <c r="I17" s="1155"/>
      <c r="J17" s="1156"/>
      <c r="K17" s="268">
        <v>23452394</v>
      </c>
      <c r="L17" s="268">
        <v>68725</v>
      </c>
      <c r="M17" s="269">
        <v>64661</v>
      </c>
      <c r="N17" s="270">
        <v>6.3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474</v>
      </c>
      <c r="H19" s="244"/>
      <c r="I19" s="244"/>
      <c r="J19" s="244"/>
      <c r="K19" s="244"/>
      <c r="L19" s="244"/>
      <c r="M19" s="244"/>
      <c r="N19" s="244"/>
    </row>
    <row r="20" spans="1:16" x14ac:dyDescent="0.15">
      <c r="A20" s="248"/>
      <c r="B20" s="244"/>
      <c r="C20" s="244"/>
      <c r="D20" s="244"/>
      <c r="E20" s="244"/>
      <c r="F20" s="244"/>
      <c r="G20" s="272"/>
      <c r="H20" s="273"/>
      <c r="I20" s="273"/>
      <c r="J20" s="274"/>
      <c r="K20" s="275" t="s">
        <v>475</v>
      </c>
      <c r="L20" s="276" t="s">
        <v>476</v>
      </c>
      <c r="M20" s="277" t="s">
        <v>477</v>
      </c>
      <c r="N20" s="278"/>
    </row>
    <row r="21" spans="1:16" s="284" customFormat="1" x14ac:dyDescent="0.15">
      <c r="A21" s="279"/>
      <c r="B21" s="249"/>
      <c r="C21" s="249"/>
      <c r="D21" s="249"/>
      <c r="E21" s="249"/>
      <c r="F21" s="249"/>
      <c r="G21" s="1146" t="s">
        <v>478</v>
      </c>
      <c r="H21" s="1147"/>
      <c r="I21" s="1147"/>
      <c r="J21" s="1148"/>
      <c r="K21" s="280">
        <v>6.9</v>
      </c>
      <c r="L21" s="281">
        <v>6.28</v>
      </c>
      <c r="M21" s="282">
        <v>0.62</v>
      </c>
      <c r="N21" s="249"/>
      <c r="O21" s="283"/>
      <c r="P21" s="279"/>
    </row>
    <row r="22" spans="1:16" s="284" customFormat="1" x14ac:dyDescent="0.15">
      <c r="A22" s="279"/>
      <c r="B22" s="249"/>
      <c r="C22" s="249"/>
      <c r="D22" s="249"/>
      <c r="E22" s="249"/>
      <c r="F22" s="249"/>
      <c r="G22" s="1146" t="s">
        <v>479</v>
      </c>
      <c r="H22" s="1147"/>
      <c r="I22" s="1147"/>
      <c r="J22" s="1148"/>
      <c r="K22" s="285">
        <v>99.3</v>
      </c>
      <c r="L22" s="286">
        <v>99.4</v>
      </c>
      <c r="M22" s="287">
        <v>-0.1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482</v>
      </c>
      <c r="H29" s="249"/>
      <c r="I29" s="249"/>
      <c r="J29" s="249"/>
      <c r="K29" s="244"/>
      <c r="L29" s="244"/>
      <c r="M29" s="244"/>
      <c r="N29" s="244"/>
      <c r="O29" s="293"/>
    </row>
    <row r="30" spans="1:16" x14ac:dyDescent="0.15">
      <c r="A30" s="248"/>
      <c r="B30" s="244"/>
      <c r="C30" s="244"/>
      <c r="D30" s="244"/>
      <c r="E30" s="244"/>
      <c r="F30" s="244"/>
      <c r="G30" s="251"/>
      <c r="H30" s="252"/>
      <c r="I30" s="252"/>
      <c r="J30" s="253"/>
      <c r="K30" s="1149" t="s">
        <v>460</v>
      </c>
      <c r="L30" s="254"/>
      <c r="M30" s="255" t="s">
        <v>461</v>
      </c>
      <c r="N30" s="256"/>
    </row>
    <row r="31" spans="1:16" x14ac:dyDescent="0.15">
      <c r="A31" s="248"/>
      <c r="B31" s="244"/>
      <c r="C31" s="244"/>
      <c r="D31" s="244"/>
      <c r="E31" s="244"/>
      <c r="F31" s="244"/>
      <c r="G31" s="257"/>
      <c r="H31" s="258"/>
      <c r="I31" s="258"/>
      <c r="J31" s="259"/>
      <c r="K31" s="1150"/>
      <c r="L31" s="260" t="s">
        <v>462</v>
      </c>
      <c r="M31" s="261" t="s">
        <v>463</v>
      </c>
      <c r="N31" s="262" t="s">
        <v>464</v>
      </c>
    </row>
    <row r="32" spans="1:16" ht="27" customHeight="1" x14ac:dyDescent="0.15">
      <c r="A32" s="248"/>
      <c r="B32" s="244"/>
      <c r="C32" s="244"/>
      <c r="D32" s="244"/>
      <c r="E32" s="244"/>
      <c r="F32" s="244"/>
      <c r="G32" s="1162" t="s">
        <v>483</v>
      </c>
      <c r="H32" s="1163"/>
      <c r="I32" s="1163"/>
      <c r="J32" s="1164"/>
      <c r="K32" s="294">
        <v>3166843</v>
      </c>
      <c r="L32" s="294">
        <v>9280</v>
      </c>
      <c r="M32" s="295">
        <v>7699</v>
      </c>
      <c r="N32" s="296">
        <v>20.5</v>
      </c>
    </row>
    <row r="33" spans="1:16" ht="13.5" customHeight="1" x14ac:dyDescent="0.15">
      <c r="A33" s="248"/>
      <c r="B33" s="244"/>
      <c r="C33" s="244"/>
      <c r="D33" s="244"/>
      <c r="E33" s="244"/>
      <c r="F33" s="244"/>
      <c r="G33" s="1162" t="s">
        <v>484</v>
      </c>
      <c r="H33" s="1163"/>
      <c r="I33" s="1163"/>
      <c r="J33" s="1164"/>
      <c r="K33" s="294" t="s">
        <v>469</v>
      </c>
      <c r="L33" s="294" t="s">
        <v>469</v>
      </c>
      <c r="M33" s="295" t="s">
        <v>469</v>
      </c>
      <c r="N33" s="296" t="s">
        <v>469</v>
      </c>
    </row>
    <row r="34" spans="1:16" ht="27" customHeight="1" x14ac:dyDescent="0.15">
      <c r="A34" s="248"/>
      <c r="B34" s="244"/>
      <c r="C34" s="244"/>
      <c r="D34" s="244"/>
      <c r="E34" s="244"/>
      <c r="F34" s="244"/>
      <c r="G34" s="1162" t="s">
        <v>485</v>
      </c>
      <c r="H34" s="1163"/>
      <c r="I34" s="1163"/>
      <c r="J34" s="1164"/>
      <c r="K34" s="294">
        <v>26683</v>
      </c>
      <c r="L34" s="294">
        <v>78</v>
      </c>
      <c r="M34" s="295">
        <v>306</v>
      </c>
      <c r="N34" s="296">
        <v>-74.5</v>
      </c>
    </row>
    <row r="35" spans="1:16" ht="27" customHeight="1" x14ac:dyDescent="0.15">
      <c r="A35" s="248"/>
      <c r="B35" s="244"/>
      <c r="C35" s="244"/>
      <c r="D35" s="244"/>
      <c r="E35" s="244"/>
      <c r="F35" s="244"/>
      <c r="G35" s="1162" t="s">
        <v>486</v>
      </c>
      <c r="H35" s="1163"/>
      <c r="I35" s="1163"/>
      <c r="J35" s="1164"/>
      <c r="K35" s="294" t="s">
        <v>469</v>
      </c>
      <c r="L35" s="294" t="s">
        <v>469</v>
      </c>
      <c r="M35" s="295">
        <v>34</v>
      </c>
      <c r="N35" s="296" t="s">
        <v>469</v>
      </c>
    </row>
    <row r="36" spans="1:16" ht="27" customHeight="1" x14ac:dyDescent="0.15">
      <c r="A36" s="248"/>
      <c r="B36" s="244"/>
      <c r="C36" s="244"/>
      <c r="D36" s="244"/>
      <c r="E36" s="244"/>
      <c r="F36" s="244"/>
      <c r="G36" s="1162" t="s">
        <v>487</v>
      </c>
      <c r="H36" s="1163"/>
      <c r="I36" s="1163"/>
      <c r="J36" s="1164"/>
      <c r="K36" s="294">
        <v>168946</v>
      </c>
      <c r="L36" s="294">
        <v>495</v>
      </c>
      <c r="M36" s="295">
        <v>568</v>
      </c>
      <c r="N36" s="296">
        <v>-12.9</v>
      </c>
    </row>
    <row r="37" spans="1:16" ht="13.5" customHeight="1" x14ac:dyDescent="0.15">
      <c r="A37" s="248"/>
      <c r="B37" s="244"/>
      <c r="C37" s="244"/>
      <c r="D37" s="244"/>
      <c r="E37" s="244"/>
      <c r="F37" s="244"/>
      <c r="G37" s="1162" t="s">
        <v>488</v>
      </c>
      <c r="H37" s="1163"/>
      <c r="I37" s="1163"/>
      <c r="J37" s="1164"/>
      <c r="K37" s="294">
        <v>84210</v>
      </c>
      <c r="L37" s="294">
        <v>247</v>
      </c>
      <c r="M37" s="295">
        <v>2984</v>
      </c>
      <c r="N37" s="296">
        <v>-91.7</v>
      </c>
    </row>
    <row r="38" spans="1:16" ht="27" customHeight="1" x14ac:dyDescent="0.15">
      <c r="A38" s="248"/>
      <c r="B38" s="244"/>
      <c r="C38" s="244"/>
      <c r="D38" s="244"/>
      <c r="E38" s="244"/>
      <c r="F38" s="244"/>
      <c r="G38" s="1165" t="s">
        <v>489</v>
      </c>
      <c r="H38" s="1166"/>
      <c r="I38" s="1166"/>
      <c r="J38" s="1167"/>
      <c r="K38" s="297" t="s">
        <v>469</v>
      </c>
      <c r="L38" s="297" t="s">
        <v>469</v>
      </c>
      <c r="M38" s="298" t="s">
        <v>469</v>
      </c>
      <c r="N38" s="299" t="s">
        <v>469</v>
      </c>
      <c r="O38" s="293"/>
    </row>
    <row r="39" spans="1:16" x14ac:dyDescent="0.15">
      <c r="A39" s="248"/>
      <c r="B39" s="244"/>
      <c r="C39" s="244"/>
      <c r="D39" s="244"/>
      <c r="E39" s="244"/>
      <c r="F39" s="244"/>
      <c r="G39" s="1165" t="s">
        <v>490</v>
      </c>
      <c r="H39" s="1166"/>
      <c r="I39" s="1166"/>
      <c r="J39" s="1167"/>
      <c r="K39" s="300" t="s">
        <v>469</v>
      </c>
      <c r="L39" s="300" t="s">
        <v>469</v>
      </c>
      <c r="M39" s="301">
        <v>-21</v>
      </c>
      <c r="N39" s="302" t="s">
        <v>469</v>
      </c>
      <c r="O39" s="293"/>
    </row>
    <row r="40" spans="1:16" ht="27" customHeight="1" x14ac:dyDescent="0.15">
      <c r="A40" s="248"/>
      <c r="B40" s="244"/>
      <c r="C40" s="244"/>
      <c r="D40" s="244"/>
      <c r="E40" s="244"/>
      <c r="F40" s="244"/>
      <c r="G40" s="1162" t="s">
        <v>491</v>
      </c>
      <c r="H40" s="1163"/>
      <c r="I40" s="1163"/>
      <c r="J40" s="1164"/>
      <c r="K40" s="300" t="s">
        <v>469</v>
      </c>
      <c r="L40" s="300" t="s">
        <v>469</v>
      </c>
      <c r="M40" s="301" t="s">
        <v>469</v>
      </c>
      <c r="N40" s="302" t="s">
        <v>469</v>
      </c>
      <c r="O40" s="293"/>
    </row>
    <row r="41" spans="1:16" x14ac:dyDescent="0.15">
      <c r="A41" s="248"/>
      <c r="B41" s="244"/>
      <c r="C41" s="244"/>
      <c r="D41" s="244"/>
      <c r="E41" s="244"/>
      <c r="F41" s="244"/>
      <c r="G41" s="1168" t="s">
        <v>279</v>
      </c>
      <c r="H41" s="1169"/>
      <c r="I41" s="1169"/>
      <c r="J41" s="1170"/>
      <c r="K41" s="294">
        <v>3446682</v>
      </c>
      <c r="L41" s="300">
        <v>10100</v>
      </c>
      <c r="M41" s="301">
        <v>11570</v>
      </c>
      <c r="N41" s="302">
        <v>-12.7</v>
      </c>
      <c r="O41" s="293"/>
    </row>
    <row r="42" spans="1:16" x14ac:dyDescent="0.15">
      <c r="A42" s="248"/>
      <c r="B42" s="244"/>
      <c r="C42" s="244"/>
      <c r="D42" s="244"/>
      <c r="E42" s="244"/>
      <c r="F42" s="244"/>
      <c r="G42" s="303" t="s">
        <v>492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494</v>
      </c>
      <c r="H48" s="308"/>
      <c r="I48" s="308"/>
      <c r="J48" s="308"/>
      <c r="K48" s="308"/>
      <c r="L48" s="308"/>
      <c r="M48" s="309"/>
      <c r="N48" s="308"/>
    </row>
    <row r="49" spans="1:14" ht="13.5" customHeight="1" x14ac:dyDescent="0.15">
      <c r="A49" s="248"/>
      <c r="B49" s="244"/>
      <c r="C49" s="244"/>
      <c r="D49" s="244"/>
      <c r="E49" s="244"/>
      <c r="F49" s="244"/>
      <c r="G49" s="310"/>
      <c r="H49" s="311"/>
      <c r="I49" s="1157" t="s">
        <v>460</v>
      </c>
      <c r="J49" s="1159" t="s">
        <v>495</v>
      </c>
      <c r="K49" s="1160"/>
      <c r="L49" s="1160"/>
      <c r="M49" s="1160"/>
      <c r="N49" s="1161"/>
    </row>
    <row r="50" spans="1:14" x14ac:dyDescent="0.15">
      <c r="A50" s="248"/>
      <c r="B50" s="244"/>
      <c r="C50" s="244"/>
      <c r="D50" s="244"/>
      <c r="E50" s="244"/>
      <c r="F50" s="244"/>
      <c r="G50" s="312"/>
      <c r="H50" s="313"/>
      <c r="I50" s="1158"/>
      <c r="J50" s="314" t="s">
        <v>496</v>
      </c>
      <c r="K50" s="315" t="s">
        <v>497</v>
      </c>
      <c r="L50" s="316" t="s">
        <v>498</v>
      </c>
      <c r="M50" s="317" t="s">
        <v>499</v>
      </c>
      <c r="N50" s="318" t="s">
        <v>500</v>
      </c>
    </row>
    <row r="51" spans="1:14" x14ac:dyDescent="0.15">
      <c r="A51" s="248"/>
      <c r="B51" s="244"/>
      <c r="C51" s="244"/>
      <c r="D51" s="244"/>
      <c r="E51" s="244"/>
      <c r="F51" s="244"/>
      <c r="G51" s="310" t="s">
        <v>501</v>
      </c>
      <c r="H51" s="311"/>
      <c r="I51" s="319">
        <v>12382620</v>
      </c>
      <c r="J51" s="320">
        <v>38980</v>
      </c>
      <c r="K51" s="321">
        <v>6.3</v>
      </c>
      <c r="L51" s="322">
        <v>39651</v>
      </c>
      <c r="M51" s="323">
        <v>-4.4000000000000004</v>
      </c>
      <c r="N51" s="324">
        <v>10.7</v>
      </c>
    </row>
    <row r="52" spans="1:14" x14ac:dyDescent="0.15">
      <c r="A52" s="248"/>
      <c r="B52" s="244"/>
      <c r="C52" s="244"/>
      <c r="D52" s="244"/>
      <c r="E52" s="244"/>
      <c r="F52" s="244"/>
      <c r="G52" s="325"/>
      <c r="H52" s="326" t="s">
        <v>502</v>
      </c>
      <c r="I52" s="327">
        <v>10844956</v>
      </c>
      <c r="J52" s="328">
        <v>34140</v>
      </c>
      <c r="K52" s="329">
        <v>12.2</v>
      </c>
      <c r="L52" s="330">
        <v>28525</v>
      </c>
      <c r="M52" s="331">
        <v>-1.6</v>
      </c>
      <c r="N52" s="332">
        <v>13.8</v>
      </c>
    </row>
    <row r="53" spans="1:14" x14ac:dyDescent="0.15">
      <c r="A53" s="248"/>
      <c r="B53" s="244"/>
      <c r="C53" s="244"/>
      <c r="D53" s="244"/>
      <c r="E53" s="244"/>
      <c r="F53" s="244"/>
      <c r="G53" s="310" t="s">
        <v>503</v>
      </c>
      <c r="H53" s="311"/>
      <c r="I53" s="319">
        <v>9155169</v>
      </c>
      <c r="J53" s="320">
        <v>27460</v>
      </c>
      <c r="K53" s="321">
        <v>-29.6</v>
      </c>
      <c r="L53" s="322">
        <v>37665</v>
      </c>
      <c r="M53" s="323">
        <v>-5</v>
      </c>
      <c r="N53" s="324">
        <v>-24.6</v>
      </c>
    </row>
    <row r="54" spans="1:14" x14ac:dyDescent="0.15">
      <c r="A54" s="248"/>
      <c r="B54" s="244"/>
      <c r="C54" s="244"/>
      <c r="D54" s="244"/>
      <c r="E54" s="244"/>
      <c r="F54" s="244"/>
      <c r="G54" s="325"/>
      <c r="H54" s="326" t="s">
        <v>502</v>
      </c>
      <c r="I54" s="327">
        <v>6472641</v>
      </c>
      <c r="J54" s="328">
        <v>19414</v>
      </c>
      <c r="K54" s="329">
        <v>-43.1</v>
      </c>
      <c r="L54" s="330">
        <v>25730</v>
      </c>
      <c r="M54" s="331">
        <v>-9.8000000000000007</v>
      </c>
      <c r="N54" s="332">
        <v>-33.299999999999997</v>
      </c>
    </row>
    <row r="55" spans="1:14" x14ac:dyDescent="0.15">
      <c r="A55" s="248"/>
      <c r="B55" s="244"/>
      <c r="C55" s="244"/>
      <c r="D55" s="244"/>
      <c r="E55" s="244"/>
      <c r="F55" s="244"/>
      <c r="G55" s="310" t="s">
        <v>504</v>
      </c>
      <c r="H55" s="311"/>
      <c r="I55" s="319">
        <v>12193974</v>
      </c>
      <c r="J55" s="320">
        <v>36430</v>
      </c>
      <c r="K55" s="321">
        <v>32.700000000000003</v>
      </c>
      <c r="L55" s="322">
        <v>36861</v>
      </c>
      <c r="M55" s="323">
        <v>-2.1</v>
      </c>
      <c r="N55" s="324">
        <v>34.799999999999997</v>
      </c>
    </row>
    <row r="56" spans="1:14" x14ac:dyDescent="0.15">
      <c r="A56" s="248"/>
      <c r="B56" s="244"/>
      <c r="C56" s="244"/>
      <c r="D56" s="244"/>
      <c r="E56" s="244"/>
      <c r="F56" s="244"/>
      <c r="G56" s="325"/>
      <c r="H56" s="326" t="s">
        <v>502</v>
      </c>
      <c r="I56" s="327">
        <v>8782862</v>
      </c>
      <c r="J56" s="328">
        <v>26239</v>
      </c>
      <c r="K56" s="329">
        <v>35.200000000000003</v>
      </c>
      <c r="L56" s="330">
        <v>23990</v>
      </c>
      <c r="M56" s="331">
        <v>-6.8</v>
      </c>
      <c r="N56" s="332">
        <v>42</v>
      </c>
    </row>
    <row r="57" spans="1:14" x14ac:dyDescent="0.15">
      <c r="A57" s="248"/>
      <c r="B57" s="244"/>
      <c r="C57" s="244"/>
      <c r="D57" s="244"/>
      <c r="E57" s="244"/>
      <c r="F57" s="244"/>
      <c r="G57" s="310" t="s">
        <v>505</v>
      </c>
      <c r="H57" s="311"/>
      <c r="I57" s="319">
        <v>8360763</v>
      </c>
      <c r="J57" s="320">
        <v>24730</v>
      </c>
      <c r="K57" s="321">
        <v>-32.1</v>
      </c>
      <c r="L57" s="322">
        <v>47064</v>
      </c>
      <c r="M57" s="323">
        <v>27.7</v>
      </c>
      <c r="N57" s="324">
        <v>-59.8</v>
      </c>
    </row>
    <row r="58" spans="1:14" x14ac:dyDescent="0.15">
      <c r="A58" s="248"/>
      <c r="B58" s="244"/>
      <c r="C58" s="244"/>
      <c r="D58" s="244"/>
      <c r="E58" s="244"/>
      <c r="F58" s="244"/>
      <c r="G58" s="325"/>
      <c r="H58" s="326" t="s">
        <v>502</v>
      </c>
      <c r="I58" s="327">
        <v>7065115</v>
      </c>
      <c r="J58" s="328">
        <v>20898</v>
      </c>
      <c r="K58" s="329">
        <v>-20.399999999999999</v>
      </c>
      <c r="L58" s="330">
        <v>32508</v>
      </c>
      <c r="M58" s="331">
        <v>35.5</v>
      </c>
      <c r="N58" s="332">
        <v>-55.9</v>
      </c>
    </row>
    <row r="59" spans="1:14" x14ac:dyDescent="0.15">
      <c r="A59" s="248"/>
      <c r="B59" s="244"/>
      <c r="C59" s="244"/>
      <c r="D59" s="244"/>
      <c r="E59" s="244"/>
      <c r="F59" s="244"/>
      <c r="G59" s="310" t="s">
        <v>506</v>
      </c>
      <c r="H59" s="311"/>
      <c r="I59" s="319">
        <v>15680836</v>
      </c>
      <c r="J59" s="320">
        <v>45951</v>
      </c>
      <c r="K59" s="321">
        <v>85.8</v>
      </c>
      <c r="L59" s="322">
        <v>43773</v>
      </c>
      <c r="M59" s="323">
        <v>-7</v>
      </c>
      <c r="N59" s="324">
        <v>92.8</v>
      </c>
    </row>
    <row r="60" spans="1:14" x14ac:dyDescent="0.15">
      <c r="A60" s="248"/>
      <c r="B60" s="244"/>
      <c r="C60" s="244"/>
      <c r="D60" s="244"/>
      <c r="E60" s="244"/>
      <c r="F60" s="244"/>
      <c r="G60" s="325"/>
      <c r="H60" s="326" t="s">
        <v>502</v>
      </c>
      <c r="I60" s="333">
        <v>10636133</v>
      </c>
      <c r="J60" s="328">
        <v>31168</v>
      </c>
      <c r="K60" s="329">
        <v>49.1</v>
      </c>
      <c r="L60" s="330">
        <v>30346</v>
      </c>
      <c r="M60" s="331">
        <v>-6.7</v>
      </c>
      <c r="N60" s="332">
        <v>55.8</v>
      </c>
    </row>
    <row r="61" spans="1:14" x14ac:dyDescent="0.15">
      <c r="A61" s="248"/>
      <c r="B61" s="244"/>
      <c r="C61" s="244"/>
      <c r="D61" s="244"/>
      <c r="E61" s="244"/>
      <c r="F61" s="244"/>
      <c r="G61" s="310" t="s">
        <v>507</v>
      </c>
      <c r="H61" s="334"/>
      <c r="I61" s="335">
        <v>11554672</v>
      </c>
      <c r="J61" s="336">
        <v>34710</v>
      </c>
      <c r="K61" s="337">
        <v>12.6</v>
      </c>
      <c r="L61" s="338">
        <v>41003</v>
      </c>
      <c r="M61" s="339">
        <v>1.8</v>
      </c>
      <c r="N61" s="324">
        <v>10.8</v>
      </c>
    </row>
    <row r="62" spans="1:14" x14ac:dyDescent="0.15">
      <c r="A62" s="248"/>
      <c r="B62" s="244"/>
      <c r="C62" s="244"/>
      <c r="D62" s="244"/>
      <c r="E62" s="244"/>
      <c r="F62" s="244"/>
      <c r="G62" s="325"/>
      <c r="H62" s="326" t="s">
        <v>502</v>
      </c>
      <c r="I62" s="327">
        <v>8760341</v>
      </c>
      <c r="J62" s="328">
        <v>26372</v>
      </c>
      <c r="K62" s="329">
        <v>6.6</v>
      </c>
      <c r="L62" s="330">
        <v>28220</v>
      </c>
      <c r="M62" s="331">
        <v>2.1</v>
      </c>
      <c r="N62" s="332">
        <v>4.5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algorithmName="SHA-512" hashValue="zaPRHicUohwZ3G4XwD0R32GnFPWmvn8mOh4L+12+6Cf9A/pG0wFYISbUGwkXbXvsXCFgjlfamc1jCxI/DJkuqQ==" saltValue="ujBFr6WBoe8kls+ALzk2Ow==" spinCount="100000"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509</v>
      </c>
      <c r="G46" s="8" t="s">
        <v>510</v>
      </c>
      <c r="H46" s="8" t="s">
        <v>511</v>
      </c>
      <c r="I46" s="8" t="s">
        <v>512</v>
      </c>
      <c r="J46" s="9" t="s">
        <v>513</v>
      </c>
    </row>
    <row r="47" spans="2:10" ht="57.75" customHeight="1" x14ac:dyDescent="0.15">
      <c r="B47" s="10"/>
      <c r="C47" s="1171" t="s">
        <v>3</v>
      </c>
      <c r="D47" s="1171"/>
      <c r="E47" s="1172"/>
      <c r="F47" s="11">
        <v>9.2200000000000006</v>
      </c>
      <c r="G47" s="12">
        <v>18.059999999999999</v>
      </c>
      <c r="H47" s="12">
        <v>15.89</v>
      </c>
      <c r="I47" s="12">
        <v>16.02</v>
      </c>
      <c r="J47" s="13">
        <v>17.02</v>
      </c>
    </row>
    <row r="48" spans="2:10" ht="57.75" customHeight="1" x14ac:dyDescent="0.15">
      <c r="B48" s="14"/>
      <c r="C48" s="1173" t="s">
        <v>4</v>
      </c>
      <c r="D48" s="1173"/>
      <c r="E48" s="1174"/>
      <c r="F48" s="15">
        <v>5.49</v>
      </c>
      <c r="G48" s="16">
        <v>5.74</v>
      </c>
      <c r="H48" s="16">
        <v>7.2</v>
      </c>
      <c r="I48" s="16">
        <v>6.06</v>
      </c>
      <c r="J48" s="17">
        <v>8.0299999999999994</v>
      </c>
    </row>
    <row r="49" spans="2:10" ht="57.75" customHeight="1" thickBot="1" x14ac:dyDescent="0.2">
      <c r="B49" s="18"/>
      <c r="C49" s="1175" t="s">
        <v>5</v>
      </c>
      <c r="D49" s="1175"/>
      <c r="E49" s="1176"/>
      <c r="F49" s="19" t="s">
        <v>514</v>
      </c>
      <c r="G49" s="20">
        <v>5.69</v>
      </c>
      <c r="H49" s="20" t="s">
        <v>515</v>
      </c>
      <c r="I49" s="20" t="s">
        <v>516</v>
      </c>
      <c r="J49" s="21">
        <v>0.97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2017-03-01T01:43:02Z</cp:lastPrinted>
  <dcterms:created xsi:type="dcterms:W3CDTF">2017-02-15T17:43:08Z</dcterms:created>
  <dcterms:modified xsi:type="dcterms:W3CDTF">2021-03-16T01:40:54Z</dcterms:modified>
  <cp:category/>
</cp:coreProperties>
</file>